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Phillips 66 (PSX)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-21.97</v>
      </c>
    </row>
    <row r="10">
      <c r="A10" t="inlineStr">
        <is>
          <t>Diluted shares (B)</t>
        </is>
      </c>
      <c r="B10" s="4" t="n">
        <v>0.403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</v>
      </c>
      <c r="D13" s="4" t="n">
        <v>0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0.059</v>
      </c>
      <c r="C14" s="4" t="n">
        <v>0.06</v>
      </c>
      <c r="D14" s="4" t="n">
        <v>0.062</v>
      </c>
      <c r="E14" s="4" t="n">
        <v>0.062</v>
      </c>
      <c r="F14" s="4" t="n">
        <v>0.062</v>
      </c>
    </row>
    <row r="15">
      <c r="A15" t="inlineStr">
        <is>
          <t>D&amp;A $B</t>
        </is>
      </c>
      <c r="B15" s="4" t="n">
        <v>2.2442</v>
      </c>
      <c r="C15" s="4" t="n">
        <v>2.272</v>
      </c>
      <c r="D15" s="4" t="n">
        <v>2.3165</v>
      </c>
      <c r="E15" s="4" t="n">
        <v>2.3693</v>
      </c>
      <c r="F15" s="4" t="n">
        <v>2.4305</v>
      </c>
    </row>
    <row r="16">
      <c r="A16" t="inlineStr">
        <is>
          <t>Capex $B</t>
        </is>
      </c>
      <c r="B16" s="4" t="n">
        <v>2.3</v>
      </c>
      <c r="C16" s="4" t="n">
        <v>2.4</v>
      </c>
      <c r="D16" s="4" t="n">
        <v>2.5</v>
      </c>
      <c r="E16" s="4" t="n">
        <v>2.55</v>
      </c>
      <c r="F16" s="4" t="n">
        <v>2.6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135.835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149</v>
      </c>
      <c r="C3" t="n">
        <v>1</v>
      </c>
    </row>
    <row r="4">
      <c r="A4" t="inlineStr">
        <is>
          <t>Revenue CAGR ±3pp</t>
        </is>
      </c>
      <c r="B4" t="n">
        <v>38</v>
      </c>
      <c r="C4" t="n">
        <v>2</v>
      </c>
    </row>
    <row r="5">
      <c r="A5" t="inlineStr">
        <is>
          <t>Terminal × ±15%</t>
        </is>
      </c>
      <c r="B5" t="n">
        <v>27</v>
      </c>
      <c r="C5" t="n">
        <v>3</v>
      </c>
    </row>
    <row r="6">
      <c r="A6" t="inlineStr">
        <is>
          <t>Capex intensity ±15%</t>
        </is>
      </c>
      <c r="B6" t="n">
        <v>18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178.84</v>
      </c>
    </row>
    <row r="7">
      <c r="A7" s="3" t="inlineStr">
        <is>
          <t>Scenario PWEV target</t>
        </is>
      </c>
      <c r="B7" t="n">
        <v>172.23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134.57015</v>
      </c>
    </row>
    <row r="12">
      <c r="A12" s="3" t="inlineStr">
        <is>
          <t>MC median</t>
        </is>
      </c>
      <c r="B12" t="n">
        <v>155.9408324088494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132.189</v>
      </c>
      <c r="C3" t="n">
        <v>6.486</v>
      </c>
      <c r="D3" t="n">
        <v>3.52</v>
      </c>
      <c r="E3" t="n">
        <v>6.459</v>
      </c>
      <c r="F3" t="n">
        <v>4.403</v>
      </c>
    </row>
    <row r="4">
      <c r="A4" t="inlineStr">
        <is>
          <t>2024-12-31</t>
        </is>
      </c>
      <c r="B4" t="n">
        <v>143.118</v>
      </c>
      <c r="C4" t="n">
        <v>4.863</v>
      </c>
      <c r="D4" t="n">
        <v>2.325</v>
      </c>
      <c r="E4" t="n">
        <v>3.582</v>
      </c>
      <c r="F4" t="n">
        <v>2.117</v>
      </c>
    </row>
    <row r="5">
      <c r="A5" t="inlineStr">
        <is>
          <t>2023-12-31</t>
        </is>
      </c>
      <c r="B5" t="n">
        <v>147.262</v>
      </c>
      <c r="C5" t="n">
        <v>11.285</v>
      </c>
      <c r="D5" t="n">
        <v>8.268000000000001</v>
      </c>
      <c r="E5" t="n">
        <v>10.366</v>
      </c>
      <c r="F5" t="n">
        <v>7.004</v>
      </c>
    </row>
    <row r="6">
      <c r="A6" t="inlineStr">
        <is>
          <t>2022-12-31</t>
        </is>
      </c>
      <c r="B6" t="n">
        <v>170.118</v>
      </c>
      <c r="C6" t="n">
        <v>12.771</v>
      </c>
      <c r="D6" t="n">
        <v>10.073</v>
      </c>
      <c r="E6" t="n">
        <v>15.258</v>
      </c>
      <c r="F6" t="n">
        <v>11.024</v>
      </c>
    </row>
    <row r="7">
      <c r="A7" t="inlineStr">
        <is>
          <t>2021-12-31</t>
        </is>
      </c>
      <c r="B7" t="n">
        <v>111.944</v>
      </c>
      <c r="C7" t="n">
        <v>3.379</v>
      </c>
      <c r="D7" t="n">
        <v>1.225</v>
      </c>
      <c r="E7" t="n">
        <v>2.321</v>
      </c>
      <c r="F7" t="n">
        <v>1.315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4.962</v>
      </c>
      <c r="C11" t="n">
        <v>2.233</v>
      </c>
      <c r="D11" t="n">
        <v>2.729</v>
      </c>
      <c r="E11" t="n">
        <v>1.207</v>
      </c>
    </row>
    <row r="12">
      <c r="A12" t="inlineStr">
        <is>
          <t>2024-12-31</t>
        </is>
      </c>
      <c r="B12" t="n">
        <v>4.191</v>
      </c>
      <c r="C12" t="n">
        <v>1.859</v>
      </c>
      <c r="D12" t="n">
        <v>2.332</v>
      </c>
      <c r="E12" t="n">
        <v>3.451</v>
      </c>
    </row>
    <row r="13">
      <c r="A13" t="inlineStr">
        <is>
          <t>2023-12-31</t>
        </is>
      </c>
      <c r="B13" t="n">
        <v>7.029</v>
      </c>
      <c r="C13" t="n">
        <v>2.418</v>
      </c>
      <c r="D13" t="n">
        <v>4.611</v>
      </c>
      <c r="E13" t="n">
        <v>4.014</v>
      </c>
    </row>
    <row r="14">
      <c r="A14" t="inlineStr">
        <is>
          <t>2022-12-31</t>
        </is>
      </c>
      <c r="B14" t="n">
        <v>10.813</v>
      </c>
      <c r="C14" t="n">
        <v>2.194</v>
      </c>
      <c r="D14" t="n">
        <v>8.619</v>
      </c>
      <c r="E14" t="n">
        <v>1.513</v>
      </c>
    </row>
    <row r="15">
      <c r="A15" t="inlineStr">
        <is>
          <t>2021-12-31</t>
        </is>
      </c>
      <c r="B15" t="n">
        <v>6.017</v>
      </c>
      <c r="C15" t="n">
        <v>1.86</v>
      </c>
      <c r="D15" t="n">
        <v>4.157</v>
      </c>
      <c r="E15" t="n">
        <v>1.443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94.40000000000001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VLO</t>
        </is>
      </c>
      <c r="B3" t="n">
        <v>9.210000000000001</v>
      </c>
      <c r="C3" t="n">
        <v>0</v>
      </c>
      <c r="D3" t="n">
        <v>0.06</v>
      </c>
      <c r="E3" t="inlineStr">
        <is>
          <t>direct</t>
        </is>
      </c>
      <c r="F3" t="n">
        <v>1</v>
      </c>
    </row>
    <row r="4">
      <c r="A4" t="inlineStr">
        <is>
          <t>MPC</t>
        </is>
      </c>
      <c r="B4" t="n">
        <v>7.9</v>
      </c>
      <c r="C4" t="n">
        <v>0</v>
      </c>
      <c r="D4" t="n">
        <v>0.036</v>
      </c>
      <c r="E4" t="inlineStr">
        <is>
          <t>segment</t>
        </is>
      </c>
      <c r="F4" t="n">
        <v>0.5</v>
      </c>
    </row>
    <row r="5">
      <c r="A5" t="inlineStr">
        <is>
          <t>SLB</t>
        </is>
      </c>
      <c r="B5" t="n">
        <v>17.64</v>
      </c>
      <c r="C5" t="n">
        <v>0.05</v>
      </c>
      <c r="D5" t="n">
        <v>0.123</v>
      </c>
      <c r="E5" t="inlineStr">
        <is>
          <t>segment</t>
        </is>
      </c>
      <c r="F5" t="n">
        <v>0.5</v>
      </c>
    </row>
    <row r="6">
      <c r="A6" t="inlineStr">
        <is>
          <t>EOG</t>
        </is>
      </c>
      <c r="B6" t="n">
        <v>7.7</v>
      </c>
      <c r="C6" t="n">
        <v>0.03</v>
      </c>
      <c r="D6" t="n">
        <v>0.379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Destruction (EV) / Overcapacity</t>
        </is>
      </c>
      <c r="B3" t="n">
        <v>0.22</v>
      </c>
      <c r="C3" t="n">
        <v>7.488</v>
      </c>
      <c r="D3" t="n">
        <v>6.3</v>
      </c>
      <c r="E3">
        <f>C3*D3</f>
        <v/>
      </c>
      <c r="F3">
        <f>E3/178.84-1</f>
        <v/>
      </c>
    </row>
    <row r="4">
      <c r="A4" t="inlineStr">
        <is>
          <t>Margin Trough — Weak Cracks</t>
        </is>
      </c>
      <c r="B4" t="n">
        <v>0.18</v>
      </c>
      <c r="C4" t="n">
        <v>10.747</v>
      </c>
      <c r="D4" t="n">
        <v>8.6</v>
      </c>
      <c r="E4">
        <f>C4*D4</f>
        <v/>
      </c>
      <c r="F4">
        <f>E4/178.84-1</f>
        <v/>
      </c>
    </row>
    <row r="5">
      <c r="A5" t="inlineStr">
        <is>
          <t>Base — Mid-Cycle Crack Spreads</t>
        </is>
      </c>
      <c r="B5" t="n">
        <v>0.33</v>
      </c>
      <c r="C5" t="n">
        <v>16.218</v>
      </c>
      <c r="D5" t="n">
        <v>10.7</v>
      </c>
      <c r="E5">
        <f>C5*D5</f>
        <v/>
      </c>
      <c r="F5">
        <f>E5/178.84-1</f>
        <v/>
      </c>
    </row>
    <row r="6">
      <c r="A6" t="inlineStr">
        <is>
          <t>Strong Cracks</t>
        </is>
      </c>
      <c r="B6" t="n">
        <v>0.2</v>
      </c>
      <c r="C6" t="n">
        <v>22.029</v>
      </c>
      <c r="D6" t="n">
        <v>13.9</v>
      </c>
      <c r="E6">
        <f>C6*D6</f>
        <v/>
      </c>
      <c r="F6">
        <f>E6/178.84-1</f>
        <v/>
      </c>
    </row>
    <row r="7">
      <c r="A7" t="inlineStr">
        <is>
          <t>Crack Spike</t>
        </is>
      </c>
      <c r="B7" t="n">
        <v>0.07000000000000001</v>
      </c>
      <c r="C7" t="n">
        <v>27.186</v>
      </c>
      <c r="D7" t="n">
        <v>14</v>
      </c>
      <c r="E7">
        <f>C7*D7</f>
        <v/>
      </c>
      <c r="F7">
        <f>E7/178.84-1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155.9408324088494</v>
      </c>
    </row>
    <row r="5">
      <c r="A5" t="inlineStr">
        <is>
          <t>P10</t>
        </is>
      </c>
      <c r="B5" t="n">
        <v>49.75654749055296</v>
      </c>
    </row>
    <row r="6">
      <c r="A6" t="inlineStr">
        <is>
          <t>P90</t>
        </is>
      </c>
      <c r="B6" t="n">
        <v>364.4362371673309</v>
      </c>
    </row>
    <row r="7">
      <c r="A7" t="inlineStr">
        <is>
          <t>P(&gt; current) %</t>
        </is>
      </c>
      <c r="B7" t="n">
        <v>42.45</v>
      </c>
    </row>
    <row r="8">
      <c r="A8" t="inlineStr">
        <is>
          <t>P(&gt; target) %</t>
        </is>
      </c>
      <c r="B8" t="n">
        <v>44.3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0.868961180051477</v>
      </c>
    </row>
    <row r="13">
      <c r="A13" t="inlineStr">
        <is>
          <t>Gross Margin</t>
        </is>
      </c>
      <c r="B13" t="n">
        <v>72.62105040698145</v>
      </c>
    </row>
    <row r="14">
      <c r="A14" t="inlineStr">
        <is>
          <t>P/E Multiple</t>
        </is>
      </c>
      <c r="B14" t="n">
        <v>26.50998841296708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2026-07-08T09:40:33Z</dcterms:created>
  <dcterms:modified xsi:type="dcterms:W3CDTF">2026-07-08T09:40:33Z</dcterms:modified>
</cp:coreProperties>
</file>