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Norfolk Southern Corporation (NSC)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-15.76</v>
      </c>
    </row>
    <row r="10">
      <c r="A10" t="inlineStr">
        <is>
          <t>Diluted shares (B)</t>
        </is>
      </c>
      <c r="B10" s="4" t="n">
        <v>0.225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0.284</v>
      </c>
      <c r="C14" s="4" t="n">
        <v>0.29</v>
      </c>
      <c r="D14" s="4" t="n">
        <v>0.299</v>
      </c>
      <c r="E14" s="4" t="n">
        <v>0.299</v>
      </c>
      <c r="F14" s="4" t="n">
        <v>0.299</v>
      </c>
    </row>
    <row r="15">
      <c r="A15" t="inlineStr">
        <is>
          <t>D&amp;A $B</t>
        </is>
      </c>
      <c r="B15" s="4" t="n">
        <v>2.12</v>
      </c>
      <c r="C15" s="4" t="n">
        <v>2.1533</v>
      </c>
      <c r="D15" s="4" t="n">
        <v>2.1983</v>
      </c>
      <c r="E15" s="4" t="n">
        <v>2.2533</v>
      </c>
      <c r="F15" s="4" t="n">
        <v>2.32</v>
      </c>
    </row>
    <row r="16">
      <c r="A16" t="inlineStr">
        <is>
          <t>Capex $B</t>
        </is>
      </c>
      <c r="B16" s="4" t="n">
        <v>2.22</v>
      </c>
      <c r="C16" s="4" t="n">
        <v>2.3</v>
      </c>
      <c r="D16" s="4" t="n">
        <v>2.37</v>
      </c>
      <c r="E16" s="4" t="n">
        <v>2.43</v>
      </c>
      <c r="F16" s="4" t="n">
        <v>2.5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12.678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72</v>
      </c>
      <c r="C3" t="n">
        <v>1</v>
      </c>
    </row>
    <row r="4">
      <c r="A4" t="inlineStr">
        <is>
          <t>Terminal × ±15%</t>
        </is>
      </c>
      <c r="B4" t="n">
        <v>62</v>
      </c>
      <c r="C4" t="n">
        <v>2</v>
      </c>
    </row>
    <row r="5">
      <c r="A5" t="inlineStr">
        <is>
          <t>Capex intensity ±15%</t>
        </is>
      </c>
      <c r="B5" t="n">
        <v>62</v>
      </c>
      <c r="C5" t="n">
        <v>3</v>
      </c>
    </row>
    <row r="6">
      <c r="A6" t="inlineStr">
        <is>
          <t>Op margin ±3pp</t>
        </is>
      </c>
      <c r="B6" t="n">
        <v>55</v>
      </c>
      <c r="C6" t="n">
        <v>4</v>
      </c>
    </row>
    <row r="7">
      <c r="A7" t="inlineStr">
        <is>
          <t>WACC ±1pp</t>
        </is>
      </c>
      <c r="B7" t="n">
        <v>22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322.74</v>
      </c>
    </row>
    <row r="7">
      <c r="A7" s="3" t="inlineStr">
        <is>
          <t>Scenario PWEV target</t>
        </is>
      </c>
      <c r="B7" t="n">
        <v>317.46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298.9008</v>
      </c>
    </row>
    <row r="12">
      <c r="A12" s="3" t="inlineStr">
        <is>
          <t>MC median</t>
        </is>
      </c>
      <c r="B12" t="n">
        <v>285.2183280016001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12.18</v>
      </c>
      <c r="C3" t="n">
        <v>5.168</v>
      </c>
      <c r="D3" t="n">
        <v>4.008</v>
      </c>
      <c r="E3" t="n">
        <v>4.457</v>
      </c>
      <c r="F3" t="n">
        <v>2.873</v>
      </c>
    </row>
    <row r="4">
      <c r="A4" t="inlineStr">
        <is>
          <t>2024-12-31</t>
        </is>
      </c>
      <c r="B4" t="n">
        <v>12.123</v>
      </c>
      <c r="C4" t="n">
        <v>3.764</v>
      </c>
      <c r="D4" t="n">
        <v>3.764</v>
      </c>
      <c r="E4" t="n">
        <v>4.136</v>
      </c>
      <c r="F4" t="n">
        <v>2.622</v>
      </c>
    </row>
    <row r="5">
      <c r="A5" t="inlineStr">
        <is>
          <t>2023-12-31</t>
        </is>
      </c>
      <c r="B5" t="n">
        <v>12.156</v>
      </c>
      <c r="C5" t="n">
        <v>6.097</v>
      </c>
      <c r="D5" t="n">
        <v>2.851</v>
      </c>
      <c r="E5" t="n">
        <v>2.851</v>
      </c>
      <c r="F5" t="n">
        <v>1.827</v>
      </c>
    </row>
    <row r="6">
      <c r="A6" t="inlineStr">
        <is>
          <t>2022-12-31</t>
        </is>
      </c>
      <c r="B6" t="n">
        <v>12.745</v>
      </c>
      <c r="C6" t="n">
        <v>4.733</v>
      </c>
      <c r="D6" t="n">
        <v>4.733</v>
      </c>
      <c r="E6" t="n">
        <v>4.822</v>
      </c>
      <c r="F6" t="n">
        <v>3.27</v>
      </c>
    </row>
    <row r="7">
      <c r="A7" t="inlineStr">
        <is>
          <t>2021-12-31</t>
        </is>
      </c>
      <c r="B7" t="n">
        <v>11.142</v>
      </c>
      <c r="C7" t="n">
        <v>4.365</v>
      </c>
      <c r="D7" t="n">
        <v>4.365</v>
      </c>
      <c r="E7" t="n">
        <v>4.524</v>
      </c>
      <c r="F7" t="n">
        <v>3.005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4.361</v>
      </c>
      <c r="C11" t="n">
        <v>2.204</v>
      </c>
      <c r="D11" t="n">
        <v>2.157</v>
      </c>
      <c r="E11" t="n">
        <v>0.534</v>
      </c>
    </row>
    <row r="12">
      <c r="A12" t="inlineStr">
        <is>
          <t>2024-12-31</t>
        </is>
      </c>
      <c r="B12" t="n">
        <v>4.052</v>
      </c>
      <c r="C12" t="n">
        <v>2.381</v>
      </c>
      <c r="D12" t="n">
        <v>1.671</v>
      </c>
      <c r="E12" t="n">
        <v>0.026</v>
      </c>
    </row>
    <row r="13">
      <c r="A13" t="inlineStr">
        <is>
          <t>2023-12-31</t>
        </is>
      </c>
      <c r="B13" t="n">
        <v>3.179</v>
      </c>
      <c r="C13" t="n">
        <v>2.349</v>
      </c>
      <c r="D13" t="n">
        <v>0.83</v>
      </c>
      <c r="E13" t="n">
        <v>0.619</v>
      </c>
    </row>
    <row r="14">
      <c r="A14" t="inlineStr">
        <is>
          <t>2022-12-31</t>
        </is>
      </c>
      <c r="B14" t="n">
        <v>4.222</v>
      </c>
      <c r="C14" t="n">
        <v>1.948</v>
      </c>
      <c r="D14" t="n">
        <v>2.274</v>
      </c>
      <c r="E14" t="n">
        <v>3.114</v>
      </c>
    </row>
    <row r="15">
      <c r="A15" t="inlineStr">
        <is>
          <t>2021-12-31</t>
        </is>
      </c>
      <c r="B15" t="n">
        <v>4.255</v>
      </c>
      <c r="C15" t="n">
        <v>1.47</v>
      </c>
      <c r="D15" t="n">
        <v>2.785</v>
      </c>
      <c r="E15" t="n">
        <v>3.39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186.65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UNP</t>
        </is>
      </c>
      <c r="B3" t="n">
        <v>21.23</v>
      </c>
      <c r="C3" t="n">
        <v>0.04</v>
      </c>
      <c r="D3" t="n">
        <v>0.404</v>
      </c>
      <c r="E3" t="inlineStr">
        <is>
          <t>direct</t>
        </is>
      </c>
      <c r="F3" t="n">
        <v>1</v>
      </c>
    </row>
    <row r="4">
      <c r="A4" t="inlineStr">
        <is>
          <t>CSX</t>
        </is>
      </c>
      <c r="B4" t="n">
        <v>24.39</v>
      </c>
      <c r="C4" t="n">
        <v>0.04</v>
      </c>
      <c r="D4" t="n">
        <v>0.362</v>
      </c>
      <c r="E4" t="inlineStr">
        <is>
          <t>direct</t>
        </is>
      </c>
      <c r="F4" t="n">
        <v>1</v>
      </c>
    </row>
    <row r="5">
      <c r="A5" t="inlineStr">
        <is>
          <t>CTAS</t>
        </is>
      </c>
      <c r="B5" t="n">
        <v>31.65</v>
      </c>
      <c r="C5" t="n">
        <v>0.06</v>
      </c>
      <c r="D5" t="n">
        <v>0.232</v>
      </c>
      <c r="E5" t="inlineStr">
        <is>
          <t>direct</t>
        </is>
      </c>
      <c r="F5" t="n">
        <v>1</v>
      </c>
    </row>
    <row r="6">
      <c r="A6" t="inlineStr">
        <is>
          <t>URI</t>
        </is>
      </c>
      <c r="B6" t="n">
        <v>24.57</v>
      </c>
      <c r="C6" t="n">
        <v>0.08</v>
      </c>
      <c r="D6" t="n">
        <v>0.231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25.5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Decline / Truck Competition</t>
        </is>
      </c>
      <c r="B3" t="n">
        <v>0.2</v>
      </c>
      <c r="C3" t="n">
        <v>8.565</v>
      </c>
      <c r="D3" t="n">
        <v>17</v>
      </c>
      <c r="E3">
        <f>C3*D3</f>
        <v/>
      </c>
      <c r="F3">
        <f>E3/322.74-1</f>
        <v/>
      </c>
    </row>
    <row r="4">
      <c r="A4" t="inlineStr">
        <is>
          <t>Freight Recession</t>
        </is>
      </c>
      <c r="B4" t="n">
        <v>0.17</v>
      </c>
      <c r="C4" t="n">
        <v>10.285</v>
      </c>
      <c r="D4" t="n">
        <v>22</v>
      </c>
      <c r="E4">
        <f>C4*D4</f>
        <v/>
      </c>
      <c r="F4">
        <f>E4/322.74-1</f>
        <v/>
      </c>
    </row>
    <row r="5">
      <c r="A5" t="inlineStr">
        <is>
          <t>Base — Pricing + Volume + Efficiency</t>
        </is>
      </c>
      <c r="B5" t="n">
        <v>0.35</v>
      </c>
      <c r="C5" t="n">
        <v>12.607</v>
      </c>
      <c r="D5" t="n">
        <v>26</v>
      </c>
      <c r="E5">
        <f>C5*D5</f>
        <v/>
      </c>
      <c r="F5">
        <f>E5/322.74-1</f>
        <v/>
      </c>
    </row>
    <row r="6">
      <c r="A6" t="inlineStr">
        <is>
          <t>Growth — Intermodal / Service Recovery</t>
        </is>
      </c>
      <c r="B6" t="n">
        <v>0.2</v>
      </c>
      <c r="C6" t="n">
        <v>14.367</v>
      </c>
      <c r="D6" t="n">
        <v>30</v>
      </c>
      <c r="E6">
        <f>C6*D6</f>
        <v/>
      </c>
      <c r="F6">
        <f>E6/322.74-1</f>
        <v/>
      </c>
    </row>
    <row r="7">
      <c r="A7" t="inlineStr">
        <is>
          <t>Bull — Re-Rate</t>
        </is>
      </c>
      <c r="B7" t="n">
        <v>0.08</v>
      </c>
      <c r="C7" t="n">
        <v>15.455</v>
      </c>
      <c r="D7" t="n">
        <v>34</v>
      </c>
      <c r="E7">
        <f>C7*D7</f>
        <v/>
      </c>
      <c r="F7">
        <f>E7/322.74-1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285.2183280016001</v>
      </c>
    </row>
    <row r="5">
      <c r="A5" t="inlineStr">
        <is>
          <t>P10</t>
        </is>
      </c>
      <c r="B5" t="n">
        <v>174.2237044281124</v>
      </c>
    </row>
    <row r="6">
      <c r="A6" t="inlineStr">
        <is>
          <t>P90</t>
        </is>
      </c>
      <c r="B6" t="n">
        <v>432.7408542116551</v>
      </c>
    </row>
    <row r="7">
      <c r="A7" t="inlineStr">
        <is>
          <t>P(&gt; current) %</t>
        </is>
      </c>
      <c r="B7" t="n">
        <v>36.09</v>
      </c>
    </row>
    <row r="8">
      <c r="A8" t="inlineStr">
        <is>
          <t>P(&gt; target) %</t>
        </is>
      </c>
      <c r="B8" t="n">
        <v>37.99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5.363270701937138</v>
      </c>
    </row>
    <row r="13">
      <c r="A13" t="inlineStr">
        <is>
          <t>Gross Margin</t>
        </is>
      </c>
      <c r="B13" t="n">
        <v>25.29739084916824</v>
      </c>
    </row>
    <row r="14">
      <c r="A14" t="inlineStr">
        <is>
          <t>P/E Multiple</t>
        </is>
      </c>
      <c r="B14" t="n">
        <v>69.33933844889462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2026-07-08T09:40:16Z</dcterms:created>
  <dcterms:modified xsi:type="dcterms:W3CDTF">2026-07-08T09:40:16Z</dcterms:modified>
</cp:coreProperties>
</file>