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Newmont Corporation (NEM)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0.28</v>
      </c>
    </row>
    <row r="9">
      <c r="A9" t="inlineStr">
        <is>
          <t>Net cash (+) / debt (−) $B</t>
        </is>
      </c>
      <c r="B9" s="4" t="n">
        <v>2.5</v>
      </c>
    </row>
    <row r="10">
      <c r="A10" t="inlineStr">
        <is>
          <t>Diluted shares (B)</t>
        </is>
      </c>
      <c r="B10" s="4" t="n">
        <v>1.079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0.03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0.5600000000000001</v>
      </c>
      <c r="C14" s="4" t="n">
        <v>0.53</v>
      </c>
      <c r="D14" s="4" t="n">
        <v>0.5</v>
      </c>
      <c r="E14" s="4" t="n">
        <v>0.47</v>
      </c>
      <c r="F14" s="4" t="n">
        <v>0.45</v>
      </c>
    </row>
    <row r="15">
      <c r="A15" t="inlineStr">
        <is>
          <t>D&amp;A $B</t>
        </is>
      </c>
      <c r="B15" s="4" t="n">
        <v>3.0625</v>
      </c>
      <c r="C15" s="4" t="n">
        <v>3.14</v>
      </c>
      <c r="D15" s="4" t="n">
        <v>3.2508</v>
      </c>
      <c r="E15" s="4" t="n">
        <v>3.395</v>
      </c>
      <c r="F15" s="4" t="n">
        <v>3.5558</v>
      </c>
    </row>
    <row r="16">
      <c r="A16" t="inlineStr">
        <is>
          <t>Capex $B</t>
        </is>
      </c>
      <c r="B16" s="4" t="n">
        <v>3.2</v>
      </c>
      <c r="C16" s="4" t="n">
        <v>3.5</v>
      </c>
      <c r="D16" s="4" t="n">
        <v>3.7</v>
      </c>
      <c r="E16" s="4" t="n">
        <v>3.9</v>
      </c>
      <c r="F16" s="4" t="n">
        <v>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26.968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24</v>
      </c>
      <c r="C3" t="n">
        <v>1</v>
      </c>
    </row>
    <row r="4">
      <c r="A4" t="inlineStr">
        <is>
          <t>Terminal × ±15%</t>
        </is>
      </c>
      <c r="B4" t="n">
        <v>18</v>
      </c>
      <c r="C4" t="n">
        <v>2</v>
      </c>
    </row>
    <row r="5">
      <c r="A5" t="inlineStr">
        <is>
          <t>Op margin ±3pp</t>
        </is>
      </c>
      <c r="B5" t="n">
        <v>13</v>
      </c>
      <c r="C5" t="n">
        <v>3</v>
      </c>
    </row>
    <row r="6">
      <c r="A6" t="inlineStr">
        <is>
          <t>Capex intensity ±15%</t>
        </is>
      </c>
      <c r="B6" t="n">
        <v>11</v>
      </c>
      <c r="C6" t="n">
        <v>4</v>
      </c>
    </row>
    <row r="7">
      <c r="A7" t="inlineStr">
        <is>
          <t>WACC ±1pp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95.06</v>
      </c>
    </row>
    <row r="7">
      <c r="A7" s="3" t="inlineStr">
        <is>
          <t>Scenario PWEV target</t>
        </is>
      </c>
      <c r="B7" t="n">
        <v>114.4278606965174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138.91</v>
      </c>
    </row>
    <row r="12">
      <c r="A12" s="3" t="inlineStr">
        <is>
          <t>MC median</t>
        </is>
      </c>
      <c r="B12" t="n">
        <v>92.28616742582733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mch_weekly_run live prices + AV OVERVIEW refresh 2026-04-23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2026-07-08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2026-07-08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2026-07-08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2026-07-08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2026-07-08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22.097</v>
      </c>
      <c r="C3" t="n">
        <v>10.999</v>
      </c>
      <c r="D3" t="n">
        <v>10.353</v>
      </c>
      <c r="E3" t="n">
        <v>12.064</v>
      </c>
      <c r="F3" t="n">
        <v>7.085</v>
      </c>
    </row>
    <row r="4">
      <c r="A4" t="inlineStr">
        <is>
          <t>2024-12-31</t>
        </is>
      </c>
      <c r="B4" t="n">
        <v>18.557</v>
      </c>
      <c r="C4" t="n">
        <v>6.424</v>
      </c>
      <c r="D4" t="n">
        <v>5.748</v>
      </c>
      <c r="E4" t="n">
        <v>4.962</v>
      </c>
      <c r="F4" t="n">
        <v>3.348</v>
      </c>
    </row>
    <row r="5">
      <c r="A5" t="inlineStr">
        <is>
          <t>2023-12-31</t>
        </is>
      </c>
      <c r="B5" t="n">
        <v>11.775</v>
      </c>
      <c r="C5" t="n">
        <v>1.17</v>
      </c>
      <c r="D5" t="n">
        <v>0.65</v>
      </c>
      <c r="E5" t="n">
        <v>-1.783</v>
      </c>
      <c r="F5" t="n">
        <v>-2.521</v>
      </c>
    </row>
    <row r="6">
      <c r="A6" t="inlineStr">
        <is>
          <t>2022-12-31</t>
        </is>
      </c>
      <c r="B6" t="n">
        <v>11.949</v>
      </c>
      <c r="C6" t="n">
        <v>2.144</v>
      </c>
      <c r="D6" t="n">
        <v>1.621</v>
      </c>
      <c r="E6" t="n">
        <v>0.176</v>
      </c>
      <c r="F6" t="n">
        <v>-0.459</v>
      </c>
    </row>
    <row r="7">
      <c r="A7" t="inlineStr">
        <is>
          <t>2021-12-31</t>
        </is>
      </c>
      <c r="B7" t="n">
        <v>12.19</v>
      </c>
      <c r="C7" t="n">
        <v>2.376</v>
      </c>
      <c r="D7" t="n">
        <v>1.916</v>
      </c>
      <c r="E7" t="n">
        <v>1.374</v>
      </c>
      <c r="F7" t="n">
        <v>1.166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10.334</v>
      </c>
      <c r="C11" t="n">
        <v>3.035</v>
      </c>
      <c r="D11" t="n">
        <v>7.299</v>
      </c>
      <c r="E11" t="n">
        <v>2.303</v>
      </c>
    </row>
    <row r="12">
      <c r="A12" t="inlineStr">
        <is>
          <t>2024-12-31</t>
        </is>
      </c>
      <c r="B12" t="n">
        <v>6.363</v>
      </c>
      <c r="C12" t="n">
        <v>3.402</v>
      </c>
      <c r="D12" t="n">
        <v>2.961</v>
      </c>
      <c r="E12" t="n">
        <v>1.246</v>
      </c>
    </row>
    <row r="13">
      <c r="A13" t="inlineStr">
        <is>
          <t>2023-12-31</t>
        </is>
      </c>
      <c r="B13" t="n">
        <v>2.763</v>
      </c>
      <c r="C13" t="n">
        <v>2.666</v>
      </c>
      <c r="D13" t="n">
        <v>0.097</v>
      </c>
      <c r="E13" t="n">
        <v>0.025</v>
      </c>
    </row>
    <row r="14">
      <c r="A14" t="inlineStr">
        <is>
          <t>2022-12-31</t>
        </is>
      </c>
      <c r="B14" t="n">
        <v>3.22</v>
      </c>
      <c r="C14" t="n">
        <v>2.131</v>
      </c>
      <c r="D14" t="n">
        <v>1.089</v>
      </c>
      <c r="E14" t="n">
        <v>0.074</v>
      </c>
    </row>
    <row r="15">
      <c r="A15" t="inlineStr">
        <is>
          <t>2021-12-31</t>
        </is>
      </c>
      <c r="B15" t="n">
        <v>4.279</v>
      </c>
      <c r="C15" t="n">
        <v>1.653</v>
      </c>
      <c r="D15" t="n">
        <v>2.626</v>
      </c>
      <c r="E15" t="n">
        <v>0.525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97.23999999999999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GOLD</t>
        </is>
      </c>
      <c r="B3" t="n">
        <v>15</v>
      </c>
      <c r="C3" t="n">
        <v>0.05</v>
      </c>
      <c r="D3" t="n">
        <v>0.25</v>
      </c>
      <c r="E3" t="inlineStr">
        <is>
          <t>segment</t>
        </is>
      </c>
      <c r="F3" t="n">
        <v>0.5</v>
      </c>
    </row>
    <row r="4">
      <c r="A4" t="inlineStr">
        <is>
          <t>AEM</t>
        </is>
      </c>
      <c r="B4" t="n">
        <v>20</v>
      </c>
      <c r="C4" t="n">
        <v>0.08</v>
      </c>
      <c r="D4" t="n">
        <v>0.28</v>
      </c>
      <c r="E4" t="inlineStr">
        <is>
          <t>broad</t>
        </is>
      </c>
      <c r="F4" t="n">
        <v>0.25</v>
      </c>
    </row>
    <row r="5">
      <c r="A5" t="inlineStr">
        <is>
          <t>AU</t>
        </is>
      </c>
      <c r="B5" t="n">
        <v>14</v>
      </c>
      <c r="C5" t="n">
        <v>0.15</v>
      </c>
      <c r="D5" t="n">
        <v>0.2</v>
      </c>
      <c r="E5" t="inlineStr">
        <is>
          <t>segment</t>
        </is>
      </c>
      <c r="F5" t="n">
        <v>0.5</v>
      </c>
    </row>
    <row r="6">
      <c r="A6" t="inlineStr">
        <is>
          <t>KGC</t>
        </is>
      </c>
      <c r="B6" t="n">
        <v>12</v>
      </c>
      <c r="C6" t="n">
        <v>0.08</v>
      </c>
      <c r="D6" t="n">
        <v>0.22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Gold Crash (Structural)</t>
        </is>
      </c>
      <c r="B3" t="n">
        <v>0.2</v>
      </c>
      <c r="C3" t="n">
        <v>4.652</v>
      </c>
      <c r="D3" t="n">
        <v>8.6</v>
      </c>
      <c r="E3">
        <f>C3*D3</f>
        <v/>
      </c>
      <c r="F3">
        <f>E3/95.06-1</f>
        <v/>
      </c>
    </row>
    <row r="4">
      <c r="A4" t="inlineStr">
        <is>
          <t>Cost Overruns / Strikes</t>
        </is>
      </c>
      <c r="B4" t="n">
        <v>0.15</v>
      </c>
      <c r="C4" t="n">
        <v>7.381</v>
      </c>
      <c r="D4" t="n">
        <v>8.800000000000001</v>
      </c>
      <c r="E4">
        <f>C4*D4</f>
        <v/>
      </c>
      <c r="F4">
        <f>E4/95.06-1</f>
        <v/>
      </c>
    </row>
    <row r="5">
      <c r="A5" t="inlineStr">
        <is>
          <t>Base</t>
        </is>
      </c>
      <c r="B5" t="n">
        <v>0.3</v>
      </c>
      <c r="C5" t="n">
        <v>10.433</v>
      </c>
      <c r="D5" t="n">
        <v>11</v>
      </c>
      <c r="E5">
        <f>C5*D5</f>
        <v/>
      </c>
      <c r="F5">
        <f>E5/95.06-1</f>
        <v/>
      </c>
    </row>
    <row r="6">
      <c r="A6" t="inlineStr">
        <is>
          <t>Gold Bull</t>
        </is>
      </c>
      <c r="B6" t="n">
        <v>0.25</v>
      </c>
      <c r="C6" t="n">
        <v>12.497</v>
      </c>
      <c r="D6" t="n">
        <v>11.2</v>
      </c>
      <c r="E6">
        <f>C6*D6</f>
        <v/>
      </c>
      <c r="F6">
        <f>E6/95.06-1</f>
        <v/>
      </c>
    </row>
    <row r="7">
      <c r="A7" t="inlineStr">
        <is>
          <t>Fiat Crisis + Synergy</t>
        </is>
      </c>
      <c r="B7" t="n">
        <v>0.1</v>
      </c>
      <c r="C7" t="n">
        <v>15.111</v>
      </c>
      <c r="D7" t="n">
        <v>11.9</v>
      </c>
      <c r="E7">
        <f>C7*D7</f>
        <v/>
      </c>
      <c r="F7">
        <f>E7/95.06-1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92.28616742582733</v>
      </c>
    </row>
    <row r="5">
      <c r="A5" t="inlineStr">
        <is>
          <t>P10</t>
        </is>
      </c>
      <c r="B5" t="n">
        <v>49.44103320012361</v>
      </c>
    </row>
    <row r="6">
      <c r="A6" t="inlineStr">
        <is>
          <t>P90</t>
        </is>
      </c>
      <c r="B6" t="n">
        <v>163.5991946143624</v>
      </c>
    </row>
    <row r="7">
      <c r="A7" t="inlineStr">
        <is>
          <t>P(&gt; current) %</t>
        </is>
      </c>
      <c r="B7" t="n">
        <v>47.29</v>
      </c>
    </row>
    <row r="8">
      <c r="A8" t="inlineStr">
        <is>
          <t>P(&gt; target) %</t>
        </is>
      </c>
      <c r="B8" t="n">
        <v>31.83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10.73977073568111</v>
      </c>
    </row>
    <row r="13">
      <c r="A13" t="inlineStr">
        <is>
          <t>Gross Margin</t>
        </is>
      </c>
      <c r="B13" t="n">
        <v>6.62598008213489</v>
      </c>
    </row>
    <row r="14">
      <c r="A14" t="inlineStr">
        <is>
          <t>P/E Multiple</t>
        </is>
      </c>
      <c r="B14" t="n">
        <v>82.63424918218401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2026-07-08T09:40:14Z</dcterms:created>
  <dcterms:modified xsi:type="dcterms:W3CDTF">2026-07-08T09:40:14Z</dcterms:modified>
</cp:coreProperties>
</file>