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Microsoft Corporation (MSFT)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30</v>
      </c>
    </row>
    <row r="10">
      <c r="A10" t="inlineStr">
        <is>
          <t>Diluted shares (B)</t>
        </is>
      </c>
      <c r="B10" s="4" t="n">
        <v>7.502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0.13</v>
      </c>
      <c r="D13" s="4" t="n">
        <v>0.12</v>
      </c>
      <c r="E13" s="4" t="n">
        <v>0.11</v>
      </c>
      <c r="F13" s="4" t="n">
        <v>0.1</v>
      </c>
    </row>
    <row r="14">
      <c r="A14" t="inlineStr">
        <is>
          <t>Operating margin</t>
        </is>
      </c>
      <c r="B14" s="4" t="n">
        <v>0.45</v>
      </c>
      <c r="C14" s="4" t="n">
        <v>0.46</v>
      </c>
      <c r="D14" s="4" t="n">
        <v>0.47</v>
      </c>
      <c r="E14" s="4" t="n">
        <v>0.47</v>
      </c>
      <c r="F14" s="4" t="n">
        <v>0.47</v>
      </c>
    </row>
    <row r="15">
      <c r="A15" t="inlineStr">
        <is>
          <t>D&amp;A $B</t>
        </is>
      </c>
      <c r="B15" s="4" t="n">
        <v>55.8333</v>
      </c>
      <c r="C15" s="4" t="n">
        <v>63.3333</v>
      </c>
      <c r="D15" s="4" t="n">
        <v>72.16670000000001</v>
      </c>
      <c r="E15" s="4" t="n">
        <v>81.83329999999999</v>
      </c>
      <c r="F15" s="4" t="n">
        <v>92.16670000000001</v>
      </c>
    </row>
    <row r="16">
      <c r="A16" t="inlineStr">
        <is>
          <t>Capex $B</t>
        </is>
      </c>
      <c r="B16" s="4" t="n">
        <v>85</v>
      </c>
      <c r="C16" s="4" t="n">
        <v>95</v>
      </c>
      <c r="D16" s="4" t="n">
        <v>103</v>
      </c>
      <c r="E16" s="4" t="n">
        <v>108</v>
      </c>
      <c r="F16" s="4" t="n">
        <v>112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362.828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132</v>
      </c>
      <c r="C3" t="n">
        <v>1</v>
      </c>
    </row>
    <row r="4">
      <c r="A4" t="inlineStr">
        <is>
          <t>Terminal × ±15%</t>
        </is>
      </c>
      <c r="B4" t="n">
        <v>119</v>
      </c>
      <c r="C4" t="n">
        <v>2</v>
      </c>
    </row>
    <row r="5">
      <c r="A5" t="inlineStr">
        <is>
          <t>Capex intensity ±15%</t>
        </is>
      </c>
      <c r="B5" t="n">
        <v>83</v>
      </c>
      <c r="C5" t="n">
        <v>3</v>
      </c>
    </row>
    <row r="6">
      <c r="A6" t="inlineStr">
        <is>
          <t>Op margin ±3pp</t>
        </is>
      </c>
      <c r="B6" t="n">
        <v>68</v>
      </c>
      <c r="C6" t="n">
        <v>4</v>
      </c>
    </row>
    <row r="7">
      <c r="A7" t="inlineStr">
        <is>
          <t>WACC ±1pp</t>
        </is>
      </c>
      <c r="B7" t="n">
        <v>41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388.84</v>
      </c>
    </row>
    <row r="7">
      <c r="A7" s="3" t="inlineStr">
        <is>
          <t>Scenario PWEV target</t>
        </is>
      </c>
      <c r="B7" t="n">
        <v>417.5124378109454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510.5305251932818</v>
      </c>
    </row>
    <row r="11">
      <c r="A11" s="3" t="inlineStr">
        <is>
          <t>Peer implied (fwd P/E)</t>
        </is>
      </c>
      <c r="B11" t="n">
        <v>562.89</v>
      </c>
    </row>
    <row r="12">
      <c r="A12" s="3" t="inlineStr">
        <is>
          <t>MC median</t>
        </is>
      </c>
      <c r="B12" t="n">
        <v>391.268601266108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281.724</v>
      </c>
      <c r="C3" t="n">
        <v>193.893</v>
      </c>
      <c r="D3" t="n">
        <v>128.528</v>
      </c>
      <c r="E3" t="n">
        <v>126.012</v>
      </c>
      <c r="F3" t="n">
        <v>101.832</v>
      </c>
    </row>
    <row r="4">
      <c r="A4" t="inlineStr">
        <is>
          <t>2024-06-30</t>
        </is>
      </c>
      <c r="B4" t="n">
        <v>245.122</v>
      </c>
      <c r="C4" t="n">
        <v>171.008</v>
      </c>
      <c r="D4" t="n">
        <v>109.433</v>
      </c>
      <c r="E4" t="n">
        <v>110.722</v>
      </c>
      <c r="F4" t="n">
        <v>88.136</v>
      </c>
    </row>
    <row r="5">
      <c r="A5" t="inlineStr">
        <is>
          <t>2023-06-30</t>
        </is>
      </c>
      <c r="B5" t="n">
        <v>211.915</v>
      </c>
      <c r="C5" t="n">
        <v>146.052</v>
      </c>
      <c r="D5" t="n">
        <v>88.523</v>
      </c>
      <c r="E5" t="n">
        <v>91.279</v>
      </c>
      <c r="F5" t="n">
        <v>72.361</v>
      </c>
    </row>
    <row r="6">
      <c r="A6" t="inlineStr">
        <is>
          <t>2022-06-30</t>
        </is>
      </c>
      <c r="B6" t="n">
        <v>198.27</v>
      </c>
      <c r="C6" t="n">
        <v>135.62</v>
      </c>
      <c r="D6" t="n">
        <v>83.383</v>
      </c>
      <c r="E6" t="n">
        <v>85.779</v>
      </c>
      <c r="F6" t="n">
        <v>72.738</v>
      </c>
    </row>
    <row r="7">
      <c r="A7" t="inlineStr">
        <is>
          <t>2021-06-30</t>
        </is>
      </c>
      <c r="B7" t="n">
        <v>168.088</v>
      </c>
      <c r="C7" t="n">
        <v>115.856</v>
      </c>
      <c r="D7" t="n">
        <v>69.916</v>
      </c>
      <c r="E7" t="n">
        <v>73.44799999999999</v>
      </c>
      <c r="F7" t="n">
        <v>61.271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136.162</v>
      </c>
      <c r="C11" t="n">
        <v>64.551</v>
      </c>
      <c r="D11" t="n">
        <v>71.611</v>
      </c>
      <c r="E11" t="n">
        <v>18.42</v>
      </c>
    </row>
    <row r="12">
      <c r="A12" t="inlineStr">
        <is>
          <t>2024-06-30</t>
        </is>
      </c>
      <c r="B12" t="n">
        <v>118.548</v>
      </c>
      <c r="C12" t="n">
        <v>44.477</v>
      </c>
      <c r="D12" t="n">
        <v>74.071</v>
      </c>
      <c r="E12" t="n">
        <v>17.254</v>
      </c>
    </row>
    <row r="13">
      <c r="A13" t="inlineStr">
        <is>
          <t>2023-06-30</t>
        </is>
      </c>
      <c r="B13" t="n">
        <v>87.58199999999999</v>
      </c>
      <c r="C13" t="n">
        <v>28.107</v>
      </c>
      <c r="D13" t="n">
        <v>59.475</v>
      </c>
      <c r="E13" t="n">
        <v>22.245</v>
      </c>
    </row>
    <row r="14">
      <c r="A14" t="inlineStr">
        <is>
          <t>2022-06-30</t>
        </is>
      </c>
      <c r="B14" t="n">
        <v>89.035</v>
      </c>
      <c r="C14" t="n">
        <v>23.886</v>
      </c>
      <c r="D14" t="n">
        <v>65.149</v>
      </c>
      <c r="E14" t="n">
        <v>32.696</v>
      </c>
    </row>
    <row r="15">
      <c r="A15" t="inlineStr">
        <is>
          <t>2021-06-30</t>
        </is>
      </c>
      <c r="B15" t="n">
        <v>76.73999999999999</v>
      </c>
      <c r="C15" t="n">
        <v>20.622</v>
      </c>
      <c r="D15" t="n">
        <v>56.118</v>
      </c>
      <c r="E15" t="n">
        <v>27.385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Productivity &amp; Business Processes</t>
        </is>
      </c>
      <c r="B3" t="n">
        <v>135</v>
      </c>
      <c r="C3" t="n">
        <v>9</v>
      </c>
      <c r="D3">
        <f>B3*C3</f>
        <v/>
      </c>
    </row>
    <row r="4">
      <c r="A4" t="inlineStr">
        <is>
          <t>Intelligent Cloud</t>
        </is>
      </c>
      <c r="B4" t="n">
        <v>145</v>
      </c>
      <c r="C4" t="n">
        <v>15</v>
      </c>
      <c r="D4">
        <f>B4*C4</f>
        <v/>
      </c>
    </row>
    <row r="5">
      <c r="A5" t="inlineStr">
        <is>
          <t>More Personal Computing</t>
        </is>
      </c>
      <c r="B5" t="n">
        <v>82</v>
      </c>
      <c r="C5" t="n">
        <v>5</v>
      </c>
      <c r="D5">
        <f>B5*C5</f>
        <v/>
      </c>
    </row>
    <row r="6">
      <c r="A6" s="3" t="inlineStr">
        <is>
          <t>Total EV</t>
        </is>
      </c>
      <c r="D6">
        <f>SUM(D3:D5)</f>
        <v/>
      </c>
    </row>
    <row r="7">
      <c r="A7" t="inlineStr">
        <is>
          <t>+ Net cash</t>
        </is>
      </c>
      <c r="D7">
        <f>Inputs!$B$9</f>
        <v/>
      </c>
    </row>
    <row r="8">
      <c r="A8" t="inlineStr">
        <is>
          <t>÷ Diluted shares</t>
        </is>
      </c>
      <c r="D8">
        <f>Inputs!$B$10</f>
        <v/>
      </c>
    </row>
    <row r="9">
      <c r="A9" s="3" t="inlineStr">
        <is>
          <t>SoP per share</t>
        </is>
      </c>
      <c r="D9">
        <f>(D6+D7)/D8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GOOGL</t>
        </is>
      </c>
      <c r="B3" t="n">
        <v>28</v>
      </c>
      <c r="C3" t="n">
        <v>0.14</v>
      </c>
      <c r="D3" t="n">
        <v>0.32</v>
      </c>
      <c r="E3" t="inlineStr">
        <is>
          <t>segment</t>
        </is>
      </c>
      <c r="F3" t="n">
        <v>0.5</v>
      </c>
    </row>
    <row r="4">
      <c r="A4" t="inlineStr">
        <is>
          <t>ORCL</t>
        </is>
      </c>
      <c r="B4" t="n">
        <v>25</v>
      </c>
      <c r="C4" t="n">
        <v>0.1</v>
      </c>
      <c r="D4" t="n">
        <v>0.34</v>
      </c>
      <c r="E4" t="inlineStr">
        <is>
          <t>direct</t>
        </is>
      </c>
      <c r="F4" t="n">
        <v>1</v>
      </c>
    </row>
    <row r="5">
      <c r="A5" t="inlineStr">
        <is>
          <t>CRM</t>
        </is>
      </c>
      <c r="B5" t="n">
        <v>30</v>
      </c>
      <c r="C5" t="n">
        <v>0.1</v>
      </c>
      <c r="D5" t="n">
        <v>0.3</v>
      </c>
      <c r="E5" t="inlineStr">
        <is>
          <t>segment</t>
        </is>
      </c>
      <c r="F5" t="n">
        <v>0.5</v>
      </c>
    </row>
    <row r="6">
      <c r="A6" t="inlineStr">
        <is>
          <t>AMZN</t>
        </is>
      </c>
      <c r="B6" t="n">
        <v>35</v>
      </c>
      <c r="C6" t="n">
        <v>0.13</v>
      </c>
      <c r="D6" t="n">
        <v>0.11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AI Capex Malinvestment (Structural)</t>
        </is>
      </c>
      <c r="B3" t="n">
        <v>0.22</v>
      </c>
      <c r="C3" t="n">
        <v>16.523</v>
      </c>
      <c r="D3" t="n">
        <v>14</v>
      </c>
      <c r="E3">
        <f>C3*D3</f>
        <v/>
      </c>
      <c r="F3">
        <f>E3/388.84-1</f>
        <v/>
      </c>
    </row>
    <row r="4">
      <c r="A4" t="inlineStr">
        <is>
          <t>Capex Digestion Bear</t>
        </is>
      </c>
      <c r="B4" t="n">
        <v>0.2</v>
      </c>
      <c r="C4" t="n">
        <v>18.488</v>
      </c>
      <c r="D4" t="n">
        <v>17</v>
      </c>
      <c r="E4">
        <f>C4*D4</f>
        <v/>
      </c>
      <c r="F4">
        <f>E4/388.84-1</f>
        <v/>
      </c>
    </row>
    <row r="5">
      <c r="A5" t="inlineStr">
        <is>
          <t>Base</t>
        </is>
      </c>
      <c r="B5" t="n">
        <v>0.38</v>
      </c>
      <c r="C5" t="n">
        <v>20.004</v>
      </c>
      <c r="D5" t="n">
        <v>24</v>
      </c>
      <c r="E5">
        <f>C5*D5</f>
        <v/>
      </c>
      <c r="F5">
        <f>E5/388.84-1</f>
        <v/>
      </c>
    </row>
    <row r="6">
      <c r="A6" t="inlineStr">
        <is>
          <t>AI Re-acceleration Bull</t>
        </is>
      </c>
      <c r="B6" t="n">
        <v>0.13</v>
      </c>
      <c r="C6" t="n">
        <v>21.137</v>
      </c>
      <c r="D6" t="n">
        <v>28</v>
      </c>
      <c r="E6">
        <f>C6*D6</f>
        <v/>
      </c>
      <c r="F6">
        <f>E6/388.84-1</f>
        <v/>
      </c>
    </row>
    <row r="7">
      <c r="A7" t="inlineStr">
        <is>
          <t>AI Supercycle</t>
        </is>
      </c>
      <c r="B7" t="n">
        <v>0.07000000000000001</v>
      </c>
      <c r="C7" t="n">
        <v>22.385</v>
      </c>
      <c r="D7" t="n">
        <v>31</v>
      </c>
      <c r="E7">
        <f>C7*D7</f>
        <v/>
      </c>
      <c r="F7">
        <f>E7/388.84-1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391.268601266108</v>
      </c>
    </row>
    <row r="5">
      <c r="A5" t="inlineStr">
        <is>
          <t>P10</t>
        </is>
      </c>
      <c r="B5" t="n">
        <v>256.5752565002009</v>
      </c>
    </row>
    <row r="6">
      <c r="A6" t="inlineStr">
        <is>
          <t>P90</t>
        </is>
      </c>
      <c r="B6" t="n">
        <v>533.0962104769433</v>
      </c>
    </row>
    <row r="7">
      <c r="A7" t="inlineStr">
        <is>
          <t>P(&gt; current) %</t>
        </is>
      </c>
      <c r="B7" t="n">
        <v>50.99</v>
      </c>
    </row>
    <row r="8">
      <c r="A8" t="inlineStr">
        <is>
          <t>P(&gt; target) %</t>
        </is>
      </c>
      <c r="B8" t="n">
        <v>40.3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9.705291230155746</v>
      </c>
    </row>
    <row r="13">
      <c r="A13" t="inlineStr">
        <is>
          <t>Gross Margin</t>
        </is>
      </c>
      <c r="B13" t="n">
        <v>3.003439996290286</v>
      </c>
    </row>
    <row r="14">
      <c r="A14" t="inlineStr">
        <is>
          <t>P/E Multiple</t>
        </is>
      </c>
      <c r="B14" t="n">
        <v>87.29126877355398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2026-07-08T09:40:11Z</dcterms:created>
  <dcterms:modified xsi:type="dcterms:W3CDTF">2026-07-08T09:40:11Z</dcterms:modified>
</cp:coreProperties>
</file>