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Marathon Petroleum Corp (MPC)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-32.17</v>
      </c>
    </row>
    <row r="10">
      <c r="A10" t="inlineStr">
        <is>
          <t>Diluted shares (B)</t>
        </is>
      </c>
      <c r="B10" s="4" t="n">
        <v>0.293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</v>
      </c>
      <c r="D13" s="4" t="n">
        <v>0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0.08599999999999999</v>
      </c>
      <c r="C14" s="4" t="n">
        <v>0.08799999999999999</v>
      </c>
      <c r="D14" s="4" t="n">
        <v>0.091</v>
      </c>
      <c r="E14" s="4" t="n">
        <v>0.091</v>
      </c>
      <c r="F14" s="4" t="n">
        <v>0.091</v>
      </c>
    </row>
    <row r="15">
      <c r="A15" t="inlineStr">
        <is>
          <t>D&amp;A $B</t>
        </is>
      </c>
      <c r="B15" s="4" t="n">
        <v>2.6167</v>
      </c>
      <c r="C15" s="4" t="n">
        <v>2.8633</v>
      </c>
      <c r="D15" s="4" t="n">
        <v>3.1433</v>
      </c>
      <c r="E15" s="4" t="n">
        <v>3.4567</v>
      </c>
      <c r="F15" s="4" t="n">
        <v>3.8033</v>
      </c>
    </row>
    <row r="16">
      <c r="A16" t="inlineStr">
        <is>
          <t>Capex $B</t>
        </is>
      </c>
      <c r="B16" s="4" t="n">
        <v>3.6</v>
      </c>
      <c r="C16" s="4" t="n">
        <v>3.9</v>
      </c>
      <c r="D16" s="4" t="n">
        <v>4.1</v>
      </c>
      <c r="E16" s="4" t="n">
        <v>4.3</v>
      </c>
      <c r="F16" s="4" t="n">
        <v>4.5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137.309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179</v>
      </c>
      <c r="C3" t="n">
        <v>1</v>
      </c>
    </row>
    <row r="4">
      <c r="A4" t="inlineStr">
        <is>
          <t>Revenue CAGR ±3pp</t>
        </is>
      </c>
      <c r="B4" t="n">
        <v>65</v>
      </c>
      <c r="C4" t="n">
        <v>2</v>
      </c>
    </row>
    <row r="5">
      <c r="A5" t="inlineStr">
        <is>
          <t>Terminal × ±15%</t>
        </is>
      </c>
      <c r="B5" t="n">
        <v>41</v>
      </c>
      <c r="C5" t="n">
        <v>3</v>
      </c>
    </row>
    <row r="6">
      <c r="A6" t="inlineStr">
        <is>
          <t>Capex intensity ±15%</t>
        </is>
      </c>
      <c r="B6" t="n">
        <v>36</v>
      </c>
      <c r="C6" t="n">
        <v>4</v>
      </c>
    </row>
    <row r="7">
      <c r="A7" t="inlineStr">
        <is>
          <t>WACC ±1pp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266.33</v>
      </c>
    </row>
    <row r="7">
      <c r="A7" s="3" t="inlineStr">
        <is>
          <t>Scenario PWEV target</t>
        </is>
      </c>
      <c r="B7" t="n">
        <v>255.61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323.0865000000001</v>
      </c>
    </row>
    <row r="12">
      <c r="A12" s="3" t="inlineStr">
        <is>
          <t>MC median</t>
        </is>
      </c>
      <c r="B12" t="n">
        <v>227.4923252909709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132.699</v>
      </c>
      <c r="C3" t="n">
        <v>10.002</v>
      </c>
      <c r="D3" t="n">
        <v>5.768</v>
      </c>
      <c r="E3" t="n">
        <v>8.427</v>
      </c>
      <c r="F3" t="n">
        <v>4.047</v>
      </c>
    </row>
    <row r="4">
      <c r="A4" t="inlineStr">
        <is>
          <t>2024-12-31</t>
        </is>
      </c>
      <c r="B4" t="n">
        <v>138.864</v>
      </c>
      <c r="C4" t="n">
        <v>9.287000000000001</v>
      </c>
      <c r="D4" t="n">
        <v>5.248</v>
      </c>
      <c r="E4" t="n">
        <v>7.265</v>
      </c>
      <c r="F4" t="n">
        <v>3.445</v>
      </c>
    </row>
    <row r="5">
      <c r="A5" t="inlineStr">
        <is>
          <t>2023-12-31</t>
        </is>
      </c>
      <c r="B5" t="n">
        <v>148.379</v>
      </c>
      <c r="C5" t="n">
        <v>16.506</v>
      </c>
      <c r="D5" t="n">
        <v>12.586</v>
      </c>
      <c r="E5" t="n">
        <v>15.254</v>
      </c>
      <c r="F5" t="n">
        <v>9.680999999999999</v>
      </c>
    </row>
    <row r="6">
      <c r="A6" t="inlineStr">
        <is>
          <t>2022-12-31</t>
        </is>
      </c>
      <c r="B6" t="n">
        <v>177.453</v>
      </c>
      <c r="C6" t="n">
        <v>22.567</v>
      </c>
      <c r="D6" t="n">
        <v>18.97</v>
      </c>
      <c r="E6" t="n">
        <v>21.667</v>
      </c>
      <c r="F6" t="n">
        <v>14.516</v>
      </c>
    </row>
    <row r="7">
      <c r="A7" t="inlineStr">
        <is>
          <t>2021-12-31</t>
        </is>
      </c>
      <c r="B7" t="n">
        <v>119.983</v>
      </c>
      <c r="C7" t="n">
        <v>6.611</v>
      </c>
      <c r="D7" t="n">
        <v>4.3</v>
      </c>
      <c r="E7" t="n">
        <v>4.084</v>
      </c>
      <c r="F7" t="n">
        <v>9.738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8.253</v>
      </c>
      <c r="C11" t="n">
        <v>3.486</v>
      </c>
      <c r="D11" t="n">
        <v>4.767</v>
      </c>
      <c r="E11" t="n">
        <v>3.488</v>
      </c>
    </row>
    <row r="12">
      <c r="A12" t="inlineStr">
        <is>
          <t>2024-12-31</t>
        </is>
      </c>
      <c r="B12" t="n">
        <v>8.664999999999999</v>
      </c>
      <c r="C12" t="n">
        <v>2.533</v>
      </c>
      <c r="D12" t="n">
        <v>6.132</v>
      </c>
      <c r="E12" t="n">
        <v>9.189</v>
      </c>
    </row>
    <row r="13">
      <c r="A13" t="inlineStr">
        <is>
          <t>2023-12-31</t>
        </is>
      </c>
      <c r="B13" t="n">
        <v>14.117</v>
      </c>
      <c r="C13" t="n">
        <v>1.89</v>
      </c>
      <c r="D13" t="n">
        <v>12.227</v>
      </c>
      <c r="E13" t="n">
        <v>11.572</v>
      </c>
    </row>
    <row r="14">
      <c r="A14" t="inlineStr">
        <is>
          <t>2022-12-31</t>
        </is>
      </c>
      <c r="B14" t="n">
        <v>16.361</v>
      </c>
      <c r="C14" t="n">
        <v>2.42</v>
      </c>
      <c r="D14" t="n">
        <v>13.941</v>
      </c>
      <c r="E14" t="n">
        <v>11.922</v>
      </c>
    </row>
    <row r="15">
      <c r="A15" t="inlineStr">
        <is>
          <t>2021-12-31</t>
        </is>
      </c>
      <c r="B15" t="n">
        <v>4.36</v>
      </c>
      <c r="C15" t="n">
        <v>1.464</v>
      </c>
      <c r="D15" t="n">
        <v>2.896</v>
      </c>
      <c r="E15" t="n">
        <v>4.654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137.16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VLO</t>
        </is>
      </c>
      <c r="B3" t="n">
        <v>9.210000000000001</v>
      </c>
      <c r="C3" t="n">
        <v>0</v>
      </c>
      <c r="D3" t="n">
        <v>0.06</v>
      </c>
      <c r="E3" t="inlineStr">
        <is>
          <t>direct</t>
        </is>
      </c>
      <c r="F3" t="n">
        <v>1</v>
      </c>
    </row>
    <row r="4">
      <c r="A4" t="inlineStr">
        <is>
          <t>PSX</t>
        </is>
      </c>
      <c r="B4" t="n">
        <v>10.92</v>
      </c>
      <c r="C4" t="n">
        <v>0</v>
      </c>
      <c r="D4" t="n">
        <v>0.006</v>
      </c>
      <c r="E4" t="inlineStr">
        <is>
          <t>segment</t>
        </is>
      </c>
      <c r="F4" t="n">
        <v>0.5</v>
      </c>
    </row>
    <row r="5">
      <c r="A5" t="inlineStr">
        <is>
          <t>EOG</t>
        </is>
      </c>
      <c r="B5" t="n">
        <v>7.7</v>
      </c>
      <c r="C5" t="n">
        <v>0.03</v>
      </c>
      <c r="D5" t="n">
        <v>0.379</v>
      </c>
      <c r="E5" t="inlineStr">
        <is>
          <t>direct</t>
        </is>
      </c>
      <c r="F5" t="n">
        <v>1</v>
      </c>
    </row>
    <row r="6">
      <c r="A6" t="inlineStr">
        <is>
          <t>KMI</t>
        </is>
      </c>
      <c r="B6" t="n">
        <v>23.92</v>
      </c>
      <c r="C6" t="n">
        <v>0.05</v>
      </c>
      <c r="D6" t="n">
        <v>0.299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Destruction (EV) / Overcapacity</t>
        </is>
      </c>
      <c r="B3" t="n">
        <v>0.22</v>
      </c>
      <c r="C3" t="n">
        <v>15.619</v>
      </c>
      <c r="D3" t="n">
        <v>4.6</v>
      </c>
      <c r="E3">
        <f>C3*D3</f>
        <v/>
      </c>
      <c r="F3">
        <f>E3/266.33-1</f>
        <v/>
      </c>
    </row>
    <row r="4">
      <c r="A4" t="inlineStr">
        <is>
          <t>Margin Trough — Weak Cracks</t>
        </is>
      </c>
      <c r="B4" t="n">
        <v>0.18</v>
      </c>
      <c r="C4" t="n">
        <v>22.578</v>
      </c>
      <c r="D4" t="n">
        <v>5.8</v>
      </c>
      <c r="E4">
        <f>C4*D4</f>
        <v/>
      </c>
      <c r="F4">
        <f>E4/266.33-1</f>
        <v/>
      </c>
    </row>
    <row r="5">
      <c r="A5" t="inlineStr">
        <is>
          <t>Base — Mid-Cycle Crack Spreads</t>
        </is>
      </c>
      <c r="B5" t="n">
        <v>0.33</v>
      </c>
      <c r="C5" t="n">
        <v>33.985</v>
      </c>
      <c r="D5" t="n">
        <v>7.4</v>
      </c>
      <c r="E5">
        <f>C5*D5</f>
        <v/>
      </c>
      <c r="F5">
        <f>E5/266.33-1</f>
        <v/>
      </c>
    </row>
    <row r="6">
      <c r="A6" t="inlineStr">
        <is>
          <t>Strong Cracks</t>
        </is>
      </c>
      <c r="B6" t="n">
        <v>0.2</v>
      </c>
      <c r="C6" t="n">
        <v>48.258</v>
      </c>
      <c r="D6" t="n">
        <v>8.199999999999999</v>
      </c>
      <c r="E6">
        <f>C6*D6</f>
        <v/>
      </c>
      <c r="F6">
        <f>E6/266.33-1</f>
        <v/>
      </c>
    </row>
    <row r="7">
      <c r="A7" t="inlineStr">
        <is>
          <t>Crack Spike</t>
        </is>
      </c>
      <c r="B7" t="n">
        <v>0.07000000000000001</v>
      </c>
      <c r="C7" t="n">
        <v>59.018</v>
      </c>
      <c r="D7" t="n">
        <v>8.6</v>
      </c>
      <c r="E7">
        <f>C7*D7</f>
        <v/>
      </c>
      <c r="F7">
        <f>E7/266.33-1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227.4923252909709</v>
      </c>
    </row>
    <row r="5">
      <c r="A5" t="inlineStr">
        <is>
          <t>P10</t>
        </is>
      </c>
      <c r="B5" t="n">
        <v>120.7609818771213</v>
      </c>
    </row>
    <row r="6">
      <c r="A6" t="inlineStr">
        <is>
          <t>P90</t>
        </is>
      </c>
      <c r="B6" t="n">
        <v>438.7856563201033</v>
      </c>
    </row>
    <row r="7">
      <c r="A7" t="inlineStr">
        <is>
          <t>P(&gt; current) %</t>
        </is>
      </c>
      <c r="B7" t="n">
        <v>38.03</v>
      </c>
    </row>
    <row r="8">
      <c r="A8" t="inlineStr">
        <is>
          <t>P(&gt; target) %</t>
        </is>
      </c>
      <c r="B8" t="n">
        <v>41.15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1.636370994694365</v>
      </c>
    </row>
    <row r="13">
      <c r="A13" t="inlineStr">
        <is>
          <t>Gross Margin</t>
        </is>
      </c>
      <c r="B13" t="n">
        <v>50.42189035690507</v>
      </c>
    </row>
    <row r="14">
      <c r="A14" t="inlineStr">
        <is>
          <t>P/E Multiple</t>
        </is>
      </c>
      <c r="B14" t="n">
        <v>47.94173864840057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2026-07-08T09:38:09Z</dcterms:created>
  <dcterms:modified xsi:type="dcterms:W3CDTF">2026-07-08T09:38:09Z</dcterms:modified>
</cp:coreProperties>
</file>