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Eli Lilly and Company (LLY)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-38.23</v>
      </c>
    </row>
    <row r="10">
      <c r="A10" t="inlineStr">
        <is>
          <t>Diluted shares (B)</t>
        </is>
      </c>
      <c r="B10" s="4" t="n">
        <v>0.896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0.519</v>
      </c>
      <c r="C14" s="4" t="n">
        <v>0.53</v>
      </c>
      <c r="D14" s="4" t="n">
        <v>0.547</v>
      </c>
      <c r="E14" s="4" t="n">
        <v>0.547</v>
      </c>
      <c r="F14" s="4" t="n">
        <v>0.547</v>
      </c>
    </row>
    <row r="15">
      <c r="A15" t="inlineStr">
        <is>
          <t>D&amp;A $B</t>
        </is>
      </c>
      <c r="B15" s="4" t="n">
        <v>7.9</v>
      </c>
      <c r="C15" s="4" t="n">
        <v>8.0267</v>
      </c>
      <c r="D15" s="4" t="n">
        <v>8.2033</v>
      </c>
      <c r="E15" s="4" t="n">
        <v>8.4133</v>
      </c>
      <c r="F15" s="4" t="n">
        <v>8.640000000000001</v>
      </c>
    </row>
    <row r="16">
      <c r="A16" t="inlineStr">
        <is>
          <t>Capex $B</t>
        </is>
      </c>
      <c r="B16" s="4" t="n">
        <v>8.199999999999999</v>
      </c>
      <c r="C16" s="4" t="n">
        <v>8.6</v>
      </c>
      <c r="D16" s="4" t="n">
        <v>8.9</v>
      </c>
      <c r="E16" s="4" t="n">
        <v>9.1</v>
      </c>
      <c r="F16" s="4" t="n">
        <v>9.199999999999999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75.14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250</v>
      </c>
      <c r="C3" t="n">
        <v>1</v>
      </c>
    </row>
    <row r="4">
      <c r="A4" t="inlineStr">
        <is>
          <t>Terminal × ±15%</t>
        </is>
      </c>
      <c r="B4" t="n">
        <v>227</v>
      </c>
      <c r="C4" t="n">
        <v>2</v>
      </c>
    </row>
    <row r="5">
      <c r="A5" t="inlineStr">
        <is>
          <t>Op margin ±3pp</t>
        </is>
      </c>
      <c r="B5" t="n">
        <v>102</v>
      </c>
      <c r="C5" t="n">
        <v>3</v>
      </c>
    </row>
    <row r="6">
      <c r="A6" t="inlineStr">
        <is>
          <t>WACC ±1pp</t>
        </is>
      </c>
      <c r="B6" t="n">
        <v>78</v>
      </c>
      <c r="C6" t="n">
        <v>4</v>
      </c>
    </row>
    <row r="7">
      <c r="A7" t="inlineStr">
        <is>
          <t>Capex intensity ±15%</t>
        </is>
      </c>
      <c r="B7" t="n">
        <v>65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1235.56</v>
      </c>
    </row>
    <row r="7">
      <c r="A7" s="3" t="inlineStr">
        <is>
          <t>Scenario PWEV target</t>
        </is>
      </c>
      <c r="B7" t="n">
        <v>1125.61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543.0160500000001</v>
      </c>
    </row>
    <row r="12">
      <c r="A12" s="3" t="inlineStr">
        <is>
          <t>MC median</t>
        </is>
      </c>
      <c r="B12" t="n">
        <v>1016.649692158742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65.179</v>
      </c>
      <c r="C3" t="n">
        <v>54.615</v>
      </c>
      <c r="D3" t="n">
        <v>29.696</v>
      </c>
      <c r="E3" t="n">
        <v>26.373</v>
      </c>
      <c r="F3" t="n">
        <v>20.638</v>
      </c>
    </row>
    <row r="4">
      <c r="A4" t="inlineStr">
        <is>
          <t>2024-12-31</t>
        </is>
      </c>
      <c r="B4" t="n">
        <v>45.043</v>
      </c>
      <c r="C4" t="n">
        <v>36.624</v>
      </c>
      <c r="D4" t="n">
        <v>17.502</v>
      </c>
      <c r="E4" t="n">
        <v>13.461</v>
      </c>
      <c r="F4" t="n">
        <v>10.59</v>
      </c>
    </row>
    <row r="5">
      <c r="A5" t="inlineStr">
        <is>
          <t>2023-12-31</t>
        </is>
      </c>
      <c r="B5" t="n">
        <v>34.124</v>
      </c>
      <c r="C5" t="n">
        <v>27.042</v>
      </c>
      <c r="D5" t="n">
        <v>10.787</v>
      </c>
      <c r="E5" t="n">
        <v>7.041</v>
      </c>
      <c r="F5" t="n">
        <v>5.24</v>
      </c>
    </row>
    <row r="6">
      <c r="A6" t="inlineStr">
        <is>
          <t>2022-12-31</t>
        </is>
      </c>
      <c r="B6" t="n">
        <v>28.541</v>
      </c>
      <c r="C6" t="n">
        <v>21.912</v>
      </c>
      <c r="D6" t="n">
        <v>8.653</v>
      </c>
      <c r="E6" t="n">
        <v>7.138</v>
      </c>
      <c r="F6" t="n">
        <v>6.245</v>
      </c>
    </row>
    <row r="7">
      <c r="A7" t="inlineStr">
        <is>
          <t>2021-12-31</t>
        </is>
      </c>
      <c r="B7" t="n">
        <v>28.318</v>
      </c>
      <c r="C7" t="n">
        <v>21.006</v>
      </c>
      <c r="D7" t="n">
        <v>7.933</v>
      </c>
      <c r="E7" t="n">
        <v>6.495</v>
      </c>
      <c r="F7" t="n">
        <v>5.582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16.813</v>
      </c>
      <c r="C11" t="n">
        <v>7.841</v>
      </c>
      <c r="D11" t="n">
        <v>8.972</v>
      </c>
      <c r="E11" t="n">
        <v>4.108</v>
      </c>
    </row>
    <row r="12">
      <c r="A12" t="inlineStr">
        <is>
          <t>2024-12-31</t>
        </is>
      </c>
      <c r="B12" t="n">
        <v>8.818</v>
      </c>
      <c r="C12" t="n">
        <v>8.404</v>
      </c>
      <c r="D12" t="n">
        <v>0.414</v>
      </c>
      <c r="E12" t="n">
        <v>2.5</v>
      </c>
    </row>
    <row r="13">
      <c r="A13" t="inlineStr">
        <is>
          <t>2023-12-31</t>
        </is>
      </c>
      <c r="B13" t="n">
        <v>4.24</v>
      </c>
      <c r="C13" t="n">
        <v>7.392</v>
      </c>
      <c r="D13" t="n">
        <v>-3.152</v>
      </c>
      <c r="E13" t="n">
        <v>0.75</v>
      </c>
    </row>
    <row r="14">
      <c r="A14" t="inlineStr">
        <is>
          <t>2022-12-31</t>
        </is>
      </c>
      <c r="B14" t="n">
        <v>7.084</v>
      </c>
      <c r="C14" t="n">
        <v>2.484</v>
      </c>
      <c r="D14" t="n">
        <v>4.6</v>
      </c>
      <c r="E14" t="n">
        <v>1.5</v>
      </c>
    </row>
    <row r="15">
      <c r="A15" t="inlineStr">
        <is>
          <t>2021-12-31</t>
        </is>
      </c>
      <c r="B15" t="n">
        <v>7.261</v>
      </c>
      <c r="C15" t="n">
        <v>1.873</v>
      </c>
      <c r="D15" t="n">
        <v>5.388</v>
      </c>
      <c r="E15" t="n">
        <v>1.25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870.98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JNJ</t>
        </is>
      </c>
      <c r="B3" t="n">
        <v>21.19</v>
      </c>
      <c r="C3" t="n">
        <v>0.04</v>
      </c>
      <c r="D3" t="n">
        <v>0.274</v>
      </c>
      <c r="E3" t="inlineStr">
        <is>
          <t>segment</t>
        </is>
      </c>
      <c r="F3" t="n">
        <v>0.5</v>
      </c>
    </row>
    <row r="4">
      <c r="A4" t="inlineStr">
        <is>
          <t>MRK</t>
        </is>
      </c>
      <c r="B4" t="n">
        <v>24.81</v>
      </c>
      <c r="C4" t="n">
        <v>0.04</v>
      </c>
      <c r="D4" t="n">
        <v>0.386</v>
      </c>
      <c r="E4" t="inlineStr">
        <is>
          <t>segment</t>
        </is>
      </c>
      <c r="F4" t="n">
        <v>0.5</v>
      </c>
    </row>
    <row r="5">
      <c r="A5" t="inlineStr">
        <is>
          <t>PFE</t>
        </is>
      </c>
      <c r="B5" t="n">
        <v>8.15</v>
      </c>
      <c r="C5" t="n">
        <v>0.04</v>
      </c>
      <c r="D5" t="n">
        <v>0.316</v>
      </c>
      <c r="E5" t="inlineStr">
        <is>
          <t>broad</t>
        </is>
      </c>
      <c r="F5" t="n">
        <v>0.25</v>
      </c>
    </row>
    <row r="6">
      <c r="A6" t="inlineStr">
        <is>
          <t>BMY</t>
        </is>
      </c>
      <c r="B6" t="n">
        <v>8.720000000000001</v>
      </c>
      <c r="C6" t="n">
        <v>0.04</v>
      </c>
      <c r="D6" t="n">
        <v>0.33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18.1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27.425</v>
      </c>
      <c r="D3" t="n">
        <v>18</v>
      </c>
      <c r="E3">
        <f>C3*D3</f>
        <v/>
      </c>
      <c r="F3">
        <f>E3/1235.56-1</f>
        <v/>
      </c>
    </row>
    <row r="4">
      <c r="A4" t="inlineStr">
        <is>
          <t>Pipeline Setback / Pricing Pressure</t>
        </is>
      </c>
      <c r="B4" t="n">
        <v>0.17</v>
      </c>
      <c r="C4" t="n">
        <v>32.548</v>
      </c>
      <c r="D4" t="n">
        <v>26</v>
      </c>
      <c r="E4">
        <f>C4*D4</f>
        <v/>
      </c>
      <c r="F4">
        <f>E4/1235.56-1</f>
        <v/>
      </c>
    </row>
    <row r="5">
      <c r="A5" t="inlineStr">
        <is>
          <t>Base — Pipeline Offsets LOE</t>
        </is>
      </c>
      <c r="B5" t="n">
        <v>0.35</v>
      </c>
      <c r="C5" t="n">
        <v>36.258</v>
      </c>
      <c r="D5" t="n">
        <v>32</v>
      </c>
      <c r="E5">
        <f>C5*D5</f>
        <v/>
      </c>
      <c r="F5">
        <f>E5/1235.56-1</f>
        <v/>
      </c>
    </row>
    <row r="6">
      <c r="A6" t="inlineStr">
        <is>
          <t>Growth — Launch / Indication Expansion</t>
        </is>
      </c>
      <c r="B6" t="n">
        <v>0.2</v>
      </c>
      <c r="C6" t="n">
        <v>40.675</v>
      </c>
      <c r="D6" t="n">
        <v>37</v>
      </c>
      <c r="E6">
        <f>C6*D6</f>
        <v/>
      </c>
      <c r="F6">
        <f>E6/1235.56-1</f>
        <v/>
      </c>
    </row>
    <row r="7">
      <c r="A7" t="inlineStr">
        <is>
          <t>Bull — Blockbuster / Pipeline Re-Rate</t>
        </is>
      </c>
      <c r="B7" t="n">
        <v>0.08</v>
      </c>
      <c r="C7" t="n">
        <v>44.877</v>
      </c>
      <c r="D7" t="n">
        <v>42</v>
      </c>
      <c r="E7">
        <f>C7*D7</f>
        <v/>
      </c>
      <c r="F7">
        <f>E7/1235.56-1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1016.649692158742</v>
      </c>
    </row>
    <row r="5">
      <c r="A5" t="inlineStr">
        <is>
          <t>P10</t>
        </is>
      </c>
      <c r="B5" t="n">
        <v>630.1484863324624</v>
      </c>
    </row>
    <row r="6">
      <c r="A6" t="inlineStr">
        <is>
          <t>P90</t>
        </is>
      </c>
      <c r="B6" t="n">
        <v>1536.69736196593</v>
      </c>
    </row>
    <row r="7">
      <c r="A7" t="inlineStr">
        <is>
          <t>P(&gt; current) %</t>
        </is>
      </c>
      <c r="B7" t="n">
        <v>28.3</v>
      </c>
    </row>
    <row r="8">
      <c r="A8" t="inlineStr">
        <is>
          <t>P(&gt; target) %</t>
        </is>
      </c>
      <c r="B8" t="n">
        <v>38.35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6.801515464833158</v>
      </c>
    </row>
    <row r="13">
      <c r="A13" t="inlineStr">
        <is>
          <t>Gross Margin</t>
        </is>
      </c>
      <c r="B13" t="n">
        <v>7.008638840194394</v>
      </c>
    </row>
    <row r="14">
      <c r="A14" t="inlineStr">
        <is>
          <t>P/E Multiple</t>
        </is>
      </c>
      <c r="B14" t="n">
        <v>86.18984569497245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2026-07-08T09:38:09Z</dcterms:created>
  <dcterms:modified xsi:type="dcterms:W3CDTF">2026-07-08T09:38:09Z</dcterms:modified>
</cp:coreProperties>
</file>