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General Motors Company (GM)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-107.96</v>
      </c>
    </row>
    <row r="10">
      <c r="A10" t="inlineStr">
        <is>
          <t>Diluted shares (B)</t>
        </is>
      </c>
      <c r="B10" s="4" t="n">
        <v>0.907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0.01</v>
      </c>
      <c r="D13" s="4" t="n">
        <v>0.01</v>
      </c>
      <c r="E13" s="4" t="n">
        <v>0</v>
      </c>
      <c r="F13" s="4" t="n">
        <v>0</v>
      </c>
    </row>
    <row r="14">
      <c r="A14" t="inlineStr">
        <is>
          <t>Operating margin</t>
        </is>
      </c>
      <c r="B14" s="4" t="n">
        <v>0.075</v>
      </c>
      <c r="C14" s="4" t="n">
        <v>0.076</v>
      </c>
      <c r="D14" s="4" t="n">
        <v>0.078</v>
      </c>
      <c r="E14" s="4" t="n">
        <v>0.078</v>
      </c>
      <c r="F14" s="4" t="n">
        <v>0.078</v>
      </c>
    </row>
    <row r="15">
      <c r="A15" t="inlineStr">
        <is>
          <t>D&amp;A $B</t>
        </is>
      </c>
      <c r="B15" s="4" t="n">
        <v>15.7917</v>
      </c>
      <c r="C15" s="4" t="n">
        <v>15.7433</v>
      </c>
      <c r="D15" s="4" t="n">
        <v>15.645</v>
      </c>
      <c r="E15" s="4" t="n">
        <v>15.5133</v>
      </c>
      <c r="F15" s="4" t="n">
        <v>15.3817</v>
      </c>
    </row>
    <row r="16">
      <c r="A16" t="inlineStr">
        <is>
          <t>Capex $B</t>
        </is>
      </c>
      <c r="B16" s="4" t="n">
        <v>15.8</v>
      </c>
      <c r="C16" s="4" t="n">
        <v>15.5</v>
      </c>
      <c r="D16" s="4" t="n">
        <v>15.2</v>
      </c>
      <c r="E16" s="4" t="n">
        <v>15</v>
      </c>
      <c r="F16" s="4" t="n">
        <v>15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186.466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69</v>
      </c>
      <c r="C3" t="n">
        <v>1</v>
      </c>
    </row>
    <row r="4">
      <c r="A4" t="inlineStr">
        <is>
          <t>Capex intensity ±15%</t>
        </is>
      </c>
      <c r="B4" t="n">
        <v>35</v>
      </c>
      <c r="C4" t="n">
        <v>2</v>
      </c>
    </row>
    <row r="5">
      <c r="A5" t="inlineStr">
        <is>
          <t>Revenue CAGR ±3pp</t>
        </is>
      </c>
      <c r="B5" t="n">
        <v>20</v>
      </c>
      <c r="C5" t="n">
        <v>3</v>
      </c>
    </row>
    <row r="6">
      <c r="A6" t="inlineStr">
        <is>
          <t>Terminal × ±15%</t>
        </is>
      </c>
      <c r="B6" t="n">
        <v>13</v>
      </c>
      <c r="C6" t="n">
        <v>4</v>
      </c>
    </row>
    <row r="7">
      <c r="A7" t="inlineStr">
        <is>
          <t>WACC ±1pp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76.03</v>
      </c>
    </row>
    <row r="7">
      <c r="A7" s="3" t="inlineStr">
        <is>
          <t>Scenario PWEV target</t>
        </is>
      </c>
      <c r="B7" t="n">
        <v>75.12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344.0496</v>
      </c>
    </row>
    <row r="12">
      <c r="A12" s="3" t="inlineStr">
        <is>
          <t>MC median</t>
        </is>
      </c>
      <c r="B12" t="n">
        <v>67.20372798561581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185.019</v>
      </c>
      <c r="C3" t="n">
        <v>20.096</v>
      </c>
      <c r="D3" t="n">
        <v>2.909</v>
      </c>
      <c r="E3" t="n">
        <v>3.844</v>
      </c>
      <c r="F3" t="n">
        <v>2.697</v>
      </c>
    </row>
    <row r="4">
      <c r="A4" t="inlineStr">
        <is>
          <t>2024-12-31</t>
        </is>
      </c>
      <c r="B4" t="n">
        <v>187.442</v>
      </c>
      <c r="C4" t="n">
        <v>32.605</v>
      </c>
      <c r="D4" t="n">
        <v>12.784</v>
      </c>
      <c r="E4" t="n">
        <v>9.365</v>
      </c>
      <c r="F4" t="n">
        <v>6.008</v>
      </c>
    </row>
    <row r="5">
      <c r="A5" t="inlineStr">
        <is>
          <t>2023-12-31</t>
        </is>
      </c>
      <c r="B5" t="n">
        <v>171.842</v>
      </c>
      <c r="C5" t="n">
        <v>30.512</v>
      </c>
      <c r="D5" t="n">
        <v>9.298</v>
      </c>
      <c r="E5" t="n">
        <v>9.298</v>
      </c>
      <c r="F5" t="n">
        <v>10.022</v>
      </c>
    </row>
    <row r="6">
      <c r="A6" t="inlineStr">
        <is>
          <t>2022-12-31</t>
        </is>
      </c>
      <c r="B6" t="n">
        <v>156.735</v>
      </c>
      <c r="C6" t="n">
        <v>30.781</v>
      </c>
      <c r="D6" t="n">
        <v>10.314</v>
      </c>
      <c r="E6" t="n">
        <v>12.584</v>
      </c>
      <c r="F6" t="n">
        <v>9.933999999999999</v>
      </c>
    </row>
    <row r="7">
      <c r="A7" t="inlineStr">
        <is>
          <t>2021-12-31</t>
        </is>
      </c>
      <c r="B7" t="n">
        <v>127.004</v>
      </c>
      <c r="C7" t="n">
        <v>25.778</v>
      </c>
      <c r="D7" t="n">
        <v>9.324</v>
      </c>
      <c r="E7" t="n">
        <v>13.666</v>
      </c>
      <c r="F7" t="n">
        <v>10.019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26.867</v>
      </c>
      <c r="C11" t="n">
        <v>15.793</v>
      </c>
      <c r="D11" t="n">
        <v>11.074</v>
      </c>
      <c r="E11" t="n">
        <v>6.041</v>
      </c>
    </row>
    <row r="12">
      <c r="A12" t="inlineStr">
        <is>
          <t>2024-12-31</t>
        </is>
      </c>
      <c r="B12" t="n">
        <v>20.129</v>
      </c>
      <c r="C12" t="n">
        <v>26.109</v>
      </c>
      <c r="D12" t="n">
        <v>-5.98</v>
      </c>
      <c r="E12" t="n">
        <v>7.064</v>
      </c>
    </row>
    <row r="13">
      <c r="A13" t="inlineStr">
        <is>
          <t>2023-12-31</t>
        </is>
      </c>
      <c r="B13" t="n">
        <v>20.93</v>
      </c>
      <c r="C13" t="n">
        <v>24.61</v>
      </c>
      <c r="D13" t="n">
        <v>-3.68</v>
      </c>
      <c r="E13" t="n">
        <v>11.115</v>
      </c>
    </row>
    <row r="14">
      <c r="A14" t="inlineStr">
        <is>
          <t>2022-12-31</t>
        </is>
      </c>
      <c r="B14" t="n">
        <v>16.043</v>
      </c>
      <c r="C14" t="n">
        <v>21.187</v>
      </c>
      <c r="D14" t="n">
        <v>-5.144</v>
      </c>
      <c r="E14" t="n">
        <v>2.5</v>
      </c>
    </row>
    <row r="15">
      <c r="A15" t="inlineStr">
        <is>
          <t>2021-12-31</t>
        </is>
      </c>
      <c r="B15" t="n">
        <v>15.188</v>
      </c>
      <c r="C15" t="n">
        <v>22.111</v>
      </c>
      <c r="D15" t="n">
        <v>-6.923</v>
      </c>
      <c r="E15" t="n">
        <v>1.736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-27.32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F</t>
        </is>
      </c>
      <c r="B3" t="n">
        <v>8.449999999999999</v>
      </c>
      <c r="C3" t="n">
        <v>0.01</v>
      </c>
      <c r="D3" t="n">
        <v>0.057</v>
      </c>
      <c r="E3" t="inlineStr">
        <is>
          <t>segment</t>
        </is>
      </c>
      <c r="F3" t="n">
        <v>0.5</v>
      </c>
    </row>
    <row r="4">
      <c r="A4" t="inlineStr">
        <is>
          <t>CVNA</t>
        </is>
      </c>
      <c r="B4" t="n">
        <v>44.44</v>
      </c>
      <c r="C4" t="n">
        <v>0.12</v>
      </c>
      <c r="D4" t="n">
        <v>0.09</v>
      </c>
      <c r="E4" t="inlineStr">
        <is>
          <t>broad</t>
        </is>
      </c>
      <c r="F4" t="n">
        <v>0.25</v>
      </c>
    </row>
    <row r="5">
      <c r="A5" t="inlineStr">
        <is>
          <t>ORLY</t>
        </is>
      </c>
      <c r="B5" t="n">
        <v>26.95</v>
      </c>
      <c r="C5" t="n">
        <v>0.04</v>
      </c>
      <c r="D5" t="n">
        <v>0.184</v>
      </c>
      <c r="E5" t="inlineStr">
        <is>
          <t>broad</t>
        </is>
      </c>
      <c r="F5" t="n">
        <v>0.25</v>
      </c>
    </row>
    <row r="6">
      <c r="A6" t="inlineStr">
        <is>
          <t>ROST</t>
        </is>
      </c>
      <c r="B6" t="n">
        <v>28.01</v>
      </c>
      <c r="C6" t="n">
        <v>0.04</v>
      </c>
      <c r="D6" t="n">
        <v>0.134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23.3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EV Transition / China Competition</t>
        </is>
      </c>
      <c r="B3" t="n">
        <v>0.22</v>
      </c>
      <c r="C3" t="n">
        <v>5.713</v>
      </c>
      <c r="D3" t="n">
        <v>4</v>
      </c>
      <c r="E3">
        <f>C3*D3</f>
        <v/>
      </c>
      <c r="F3">
        <f>E3/76.03-1</f>
        <v/>
      </c>
    </row>
    <row r="4">
      <c r="A4" t="inlineStr">
        <is>
          <t>Cyclical Downturn — Recession / Incentives</t>
        </is>
      </c>
      <c r="B4" t="n">
        <v>0.18</v>
      </c>
      <c r="C4" t="n">
        <v>9.406000000000001</v>
      </c>
      <c r="D4" t="n">
        <v>5.2</v>
      </c>
      <c r="E4">
        <f>C4*D4</f>
        <v/>
      </c>
      <c r="F4">
        <f>E4/76.03-1</f>
        <v/>
      </c>
    </row>
    <row r="5">
      <c r="A5" t="inlineStr">
        <is>
          <t>Base — Mid-Cycle SAAR</t>
        </is>
      </c>
      <c r="B5" t="n">
        <v>0.32</v>
      </c>
      <c r="C5" t="n">
        <v>13.308</v>
      </c>
      <c r="D5" t="n">
        <v>6</v>
      </c>
      <c r="E5">
        <f>C5*D5</f>
        <v/>
      </c>
      <c r="F5">
        <f>E5/76.03-1</f>
        <v/>
      </c>
    </row>
    <row r="6">
      <c r="A6" t="inlineStr">
        <is>
          <t>Upcycle — Strong Pricing / Mix</t>
        </is>
      </c>
      <c r="B6" t="n">
        <v>0.2</v>
      </c>
      <c r="C6" t="n">
        <v>16.163</v>
      </c>
      <c r="D6" t="n">
        <v>7.4</v>
      </c>
      <c r="E6">
        <f>C6*D6</f>
        <v/>
      </c>
      <c r="F6">
        <f>E6/76.03-1</f>
        <v/>
      </c>
    </row>
    <row r="7">
      <c r="A7" t="inlineStr">
        <is>
          <t>Spike — Tight Supply</t>
        </is>
      </c>
      <c r="B7" t="n">
        <v>0.08</v>
      </c>
      <c r="C7" t="n">
        <v>17.906</v>
      </c>
      <c r="D7" t="n">
        <v>8.1</v>
      </c>
      <c r="E7">
        <f>C7*D7</f>
        <v/>
      </c>
      <c r="F7">
        <f>E7/76.03-1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67.20372798561581</v>
      </c>
    </row>
    <row r="5">
      <c r="A5" t="inlineStr">
        <is>
          <t>P10</t>
        </is>
      </c>
      <c r="B5" t="n">
        <v>24.66135088934474</v>
      </c>
    </row>
    <row r="6">
      <c r="A6" t="inlineStr">
        <is>
          <t>P90</t>
        </is>
      </c>
      <c r="B6" t="n">
        <v>157.5493013836055</v>
      </c>
    </row>
    <row r="7">
      <c r="A7" t="inlineStr">
        <is>
          <t>P(&gt; current) %</t>
        </is>
      </c>
      <c r="B7" t="n">
        <v>43.68</v>
      </c>
    </row>
    <row r="8">
      <c r="A8" t="inlineStr">
        <is>
          <t>P(&gt; target) %</t>
        </is>
      </c>
      <c r="B8" t="n">
        <v>44.16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6.290906036463895</v>
      </c>
    </row>
    <row r="13">
      <c r="A13" t="inlineStr">
        <is>
          <t>Gross Margin</t>
        </is>
      </c>
      <c r="B13" t="n">
        <v>64.11910213591229</v>
      </c>
    </row>
    <row r="14">
      <c r="A14" t="inlineStr">
        <is>
          <t>P/E Multiple</t>
        </is>
      </c>
      <c r="B14" t="n">
        <v>29.58999182762382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2026-07-08T09:39:32Z</dcterms:created>
  <dcterms:modified xsi:type="dcterms:W3CDTF">2026-07-08T09:39:32Z</dcterms:modified>
</cp:coreProperties>
</file>