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Exelon Corporation (EXC)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1.024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47.57</v>
      </c>
    </row>
    <row r="7">
      <c r="A7" s="3" t="inlineStr">
        <is>
          <t>Scenario PWEV target</t>
        </is>
      </c>
      <c r="B7" t="n">
        <v>46.24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61.36915</v>
      </c>
    </row>
    <row r="12">
      <c r="A12" s="3" t="inlineStr">
        <is>
          <t>MC median</t>
        </is>
      </c>
      <c r="B12" t="n">
        <v>40.74384655441429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24.258</v>
      </c>
      <c r="C3" t="n">
        <v>6.773</v>
      </c>
      <c r="D3" t="n">
        <v>5.144</v>
      </c>
      <c r="E3" t="n">
        <v>5.418</v>
      </c>
      <c r="F3" t="n">
        <v>2.768</v>
      </c>
    </row>
    <row r="4">
      <c r="A4" t="inlineStr">
        <is>
          <t>2024-12-31</t>
        </is>
      </c>
      <c r="B4" t="n">
        <v>23.028</v>
      </c>
      <c r="C4" t="n">
        <v>9.404999999999999</v>
      </c>
      <c r="D4" t="n">
        <v>4.319</v>
      </c>
      <c r="E4" t="n">
        <v>4.581</v>
      </c>
      <c r="F4" t="n">
        <v>2.46</v>
      </c>
    </row>
    <row r="5">
      <c r="A5" t="inlineStr">
        <is>
          <t>2023-12-31</t>
        </is>
      </c>
      <c r="B5" t="n">
        <v>21.727</v>
      </c>
      <c r="C5" t="n">
        <v>8.927</v>
      </c>
      <c r="D5" t="n">
        <v>4.023</v>
      </c>
      <c r="E5" t="n">
        <v>4.431</v>
      </c>
      <c r="F5" t="n">
        <v>2.328</v>
      </c>
    </row>
    <row r="6">
      <c r="A6" t="inlineStr">
        <is>
          <t>2022-12-31</t>
        </is>
      </c>
      <c r="B6" t="n">
        <v>19.078</v>
      </c>
      <c r="C6" t="n">
        <v>8.032</v>
      </c>
      <c r="D6" t="n">
        <v>3.315</v>
      </c>
      <c r="E6" t="n">
        <v>3.85</v>
      </c>
      <c r="F6" t="n">
        <v>2.17</v>
      </c>
    </row>
    <row r="7">
      <c r="A7" t="inlineStr">
        <is>
          <t>2021-12-31</t>
        </is>
      </c>
      <c r="B7" t="n">
        <v>17.938</v>
      </c>
      <c r="C7" t="n">
        <v>7.006</v>
      </c>
      <c r="D7" t="n">
        <v>2.682</v>
      </c>
      <c r="E7" t="n">
        <v>2.943</v>
      </c>
      <c r="F7" t="n">
        <v>1.706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6.254</v>
      </c>
      <c r="C11" t="n">
        <v>8.529</v>
      </c>
      <c r="D11" t="n">
        <v>-2.275</v>
      </c>
      <c r="E11" t="n">
        <v>0</v>
      </c>
    </row>
    <row r="12">
      <c r="A12" t="inlineStr">
        <is>
          <t>2024-12-31</t>
        </is>
      </c>
      <c r="B12" t="n">
        <v>5.569</v>
      </c>
      <c r="C12" t="n">
        <v>7.097</v>
      </c>
      <c r="D12" t="n">
        <v>-1.528</v>
      </c>
      <c r="E12" t="n">
        <v>0</v>
      </c>
    </row>
    <row r="13">
      <c r="A13" t="inlineStr">
        <is>
          <t>2023-12-31</t>
        </is>
      </c>
      <c r="B13" t="n">
        <v>4.703</v>
      </c>
      <c r="C13" t="n">
        <v>7.408</v>
      </c>
      <c r="D13" t="n">
        <v>-2.705</v>
      </c>
      <c r="E13" t="n">
        <v>6.266</v>
      </c>
    </row>
    <row r="14">
      <c r="A14" t="inlineStr">
        <is>
          <t>2022-12-31</t>
        </is>
      </c>
      <c r="B14" t="n">
        <v>4.87</v>
      </c>
      <c r="C14" t="n">
        <v>7.147</v>
      </c>
      <c r="D14" t="n">
        <v>-2.277</v>
      </c>
      <c r="E14" t="n">
        <v>0.036</v>
      </c>
    </row>
    <row r="15">
      <c r="A15" t="inlineStr">
        <is>
          <t>2021-12-31</t>
        </is>
      </c>
      <c r="B15" t="n">
        <v>3.012</v>
      </c>
      <c r="C15" t="n">
        <v>7.981</v>
      </c>
      <c r="D15" t="n">
        <v>-4.969</v>
      </c>
      <c r="E15" t="n">
        <v>0.805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segment</t>
        </is>
      </c>
      <c r="F3" t="n">
        <v>0.5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segment</t>
        </is>
      </c>
      <c r="F5" t="n">
        <v>0.5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2.136</v>
      </c>
      <c r="D3" t="n">
        <v>11</v>
      </c>
      <c r="E3">
        <f>C3*D3</f>
        <v/>
      </c>
      <c r="F3">
        <f>E3/47.57-1</f>
        <v/>
      </c>
    </row>
    <row r="4">
      <c r="A4" t="inlineStr">
        <is>
          <t>Recession / Rate Spike / Cost Overrun</t>
        </is>
      </c>
      <c r="B4" t="n">
        <v>0.17</v>
      </c>
      <c r="C4" t="n">
        <v>2.449</v>
      </c>
      <c r="D4" t="n">
        <v>15.8</v>
      </c>
      <c r="E4">
        <f>C4*D4</f>
        <v/>
      </c>
      <c r="F4">
        <f>E4/47.57-1</f>
        <v/>
      </c>
    </row>
    <row r="5">
      <c r="A5" t="inlineStr">
        <is>
          <t>Base — Rate-Base Growth + Allowed ROE</t>
        </is>
      </c>
      <c r="B5" t="n">
        <v>0.35</v>
      </c>
      <c r="C5" t="n">
        <v>2.803</v>
      </c>
      <c r="D5" t="n">
        <v>17</v>
      </c>
      <c r="E5">
        <f>C5*D5</f>
        <v/>
      </c>
      <c r="F5">
        <f>E5/47.57-1</f>
        <v/>
      </c>
    </row>
    <row r="6">
      <c r="A6" t="inlineStr">
        <is>
          <t>Growth — Datacenter Load / Clean-Energy Capex</t>
        </is>
      </c>
      <c r="B6" t="n">
        <v>0.2</v>
      </c>
      <c r="C6" t="n">
        <v>3.104</v>
      </c>
      <c r="D6" t="n">
        <v>19.5</v>
      </c>
      <c r="E6">
        <f>C6*D6</f>
        <v/>
      </c>
      <c r="F6">
        <f>E6/47.57-1</f>
        <v/>
      </c>
    </row>
    <row r="7">
      <c r="A7" t="inlineStr">
        <is>
          <t>Bull — Defensive Re-Rate</t>
        </is>
      </c>
      <c r="B7" t="n">
        <v>0.08</v>
      </c>
      <c r="C7" t="n">
        <v>3.387</v>
      </c>
      <c r="D7" t="n">
        <v>21</v>
      </c>
      <c r="E7">
        <f>C7*D7</f>
        <v/>
      </c>
      <c r="F7">
        <f>E7/47.57-1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40.74384655441429</v>
      </c>
    </row>
    <row r="5">
      <c r="A5" t="inlineStr">
        <is>
          <t>P10</t>
        </is>
      </c>
      <c r="B5" t="n">
        <v>19.69393445038426</v>
      </c>
    </row>
    <row r="6">
      <c r="A6" t="inlineStr">
        <is>
          <t>P90</t>
        </is>
      </c>
      <c r="B6" t="n">
        <v>70.62554052221655</v>
      </c>
    </row>
    <row r="7">
      <c r="A7" t="inlineStr">
        <is>
          <t>P(&gt; current) %</t>
        </is>
      </c>
      <c r="B7" t="n">
        <v>37.32</v>
      </c>
    </row>
    <row r="8">
      <c r="A8" t="inlineStr">
        <is>
          <t>P(&gt; target) %</t>
        </is>
      </c>
      <c r="B8" t="n">
        <v>39.72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1.453677693845347</v>
      </c>
    </row>
    <row r="13">
      <c r="A13" t="inlineStr">
        <is>
          <t>Gross Margin</t>
        </is>
      </c>
      <c r="B13" t="n">
        <v>65.03713108405121</v>
      </c>
    </row>
    <row r="14">
      <c r="A14" t="inlineStr">
        <is>
          <t>P/E Multiple</t>
        </is>
      </c>
      <c r="B14" t="n">
        <v>33.50919122210344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2026-07-08T09:39:21Z</dcterms:created>
  <dcterms:modified xsi:type="dcterms:W3CDTF">2026-07-08T09:39:22Z</dcterms:modified>
</cp:coreProperties>
</file>