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Centene Corp (CNC)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4.89</v>
      </c>
    </row>
    <row r="10">
      <c r="A10" t="inlineStr">
        <is>
          <t>Diluted shares (B)</t>
        </is>
      </c>
      <c r="B10" s="4" t="n">
        <v>0.496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0.7808</v>
      </c>
      <c r="C15" s="4" t="n">
        <v>0.8063</v>
      </c>
      <c r="D15" s="4" t="n">
        <v>0.8452</v>
      </c>
      <c r="E15" s="4" t="n">
        <v>0.8973</v>
      </c>
      <c r="F15" s="4" t="n">
        <v>0.9612000000000001</v>
      </c>
    </row>
    <row r="16">
      <c r="A16" t="inlineStr">
        <is>
          <t>Capex $B</t>
        </is>
      </c>
      <c r="B16" s="4" t="n">
        <v>0.85</v>
      </c>
      <c r="C16" s="4" t="n">
        <v>0.92</v>
      </c>
      <c r="D16" s="4" t="n">
        <v>1</v>
      </c>
      <c r="E16" s="4" t="n">
        <v>1.08</v>
      </c>
      <c r="F16" s="4" t="n">
        <v>1.15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192.596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299</v>
      </c>
      <c r="C3" t="n">
        <v>1</v>
      </c>
    </row>
    <row r="4">
      <c r="A4" t="inlineStr">
        <is>
          <t>Revenue CAGR ±3pp</t>
        </is>
      </c>
      <c r="B4" t="n">
        <v>25</v>
      </c>
      <c r="C4" t="n">
        <v>2</v>
      </c>
    </row>
    <row r="5">
      <c r="A5" t="inlineStr">
        <is>
          <t>Terminal × ±15%</t>
        </is>
      </c>
      <c r="B5" t="n">
        <v>21</v>
      </c>
      <c r="C5" t="n">
        <v>3</v>
      </c>
    </row>
    <row r="6">
      <c r="A6" t="inlineStr">
        <is>
          <t>Capex intensity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66.12</v>
      </c>
    </row>
    <row r="7">
      <c r="A7" s="3" t="inlineStr">
        <is>
          <t>Scenario PWEV target</t>
        </is>
      </c>
      <c r="B7" t="n">
        <v>64.08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79.1032</v>
      </c>
    </row>
    <row r="12">
      <c r="A12" s="3" t="inlineStr">
        <is>
          <t>MC median</t>
        </is>
      </c>
      <c r="B12" t="n">
        <v>55.57286176610713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194.777</v>
      </c>
      <c r="C3" t="n">
        <v>23.833</v>
      </c>
      <c r="D3" t="n">
        <v>-7.618</v>
      </c>
      <c r="E3" t="n">
        <v>-6.415</v>
      </c>
      <c r="F3" t="n">
        <v>-6.673</v>
      </c>
    </row>
    <row r="4">
      <c r="A4" t="inlineStr">
        <is>
          <t>2024-12-31</t>
        </is>
      </c>
      <c r="B4" t="n">
        <v>163.071</v>
      </c>
      <c r="C4" t="n">
        <v>16.829</v>
      </c>
      <c r="D4" t="n">
        <v>3.175</v>
      </c>
      <c r="E4" t="n">
        <v>4.959</v>
      </c>
      <c r="F4" t="n">
        <v>3.305</v>
      </c>
    </row>
    <row r="5">
      <c r="A5" t="inlineStr">
        <is>
          <t>2023-12-31</t>
        </is>
      </c>
      <c r="B5" t="n">
        <v>153.999</v>
      </c>
      <c r="C5" t="n">
        <v>31.541</v>
      </c>
      <c r="D5" t="n">
        <v>2.93</v>
      </c>
      <c r="E5" t="n">
        <v>2.93</v>
      </c>
      <c r="F5" t="n">
        <v>2.702</v>
      </c>
    </row>
    <row r="6">
      <c r="A6" t="inlineStr">
        <is>
          <t>2022-12-31</t>
        </is>
      </c>
      <c r="B6" t="n">
        <v>144.547</v>
      </c>
      <c r="C6" t="n">
        <v>16.656</v>
      </c>
      <c r="D6" t="n">
        <v>1.318</v>
      </c>
      <c r="E6" t="n">
        <v>2.627</v>
      </c>
      <c r="F6" t="n">
        <v>1.202</v>
      </c>
    </row>
    <row r="7">
      <c r="A7" t="inlineStr">
        <is>
          <t>2021-12-31</t>
        </is>
      </c>
      <c r="B7" t="n">
        <v>125.982</v>
      </c>
      <c r="C7" t="n">
        <v>14.199</v>
      </c>
      <c r="D7" t="n">
        <v>1.784</v>
      </c>
      <c r="E7" t="n">
        <v>2.478</v>
      </c>
      <c r="F7" t="n">
        <v>1.347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5.088</v>
      </c>
      <c r="C11" t="n">
        <v>0.767</v>
      </c>
      <c r="D11" t="n">
        <v>4.321</v>
      </c>
      <c r="E11" t="n">
        <v>0.475</v>
      </c>
    </row>
    <row r="12">
      <c r="A12" t="inlineStr">
        <is>
          <t>2024-12-31</t>
        </is>
      </c>
      <c r="B12" t="n">
        <v>0.154</v>
      </c>
      <c r="C12" t="n">
        <v>0.644</v>
      </c>
      <c r="D12" t="n">
        <v>-0.49</v>
      </c>
      <c r="E12" t="n">
        <v>3.124</v>
      </c>
    </row>
    <row r="13">
      <c r="A13" t="inlineStr">
        <is>
          <t>2023-12-31</t>
        </is>
      </c>
      <c r="B13" t="n">
        <v>8.053000000000001</v>
      </c>
      <c r="C13" t="n">
        <v>0.799</v>
      </c>
      <c r="D13" t="n">
        <v>7.254</v>
      </c>
      <c r="E13" t="n">
        <v>1.633</v>
      </c>
    </row>
    <row r="14">
      <c r="A14" t="inlineStr">
        <is>
          <t>2022-12-31</t>
        </is>
      </c>
      <c r="B14" t="n">
        <v>6.261</v>
      </c>
      <c r="C14" t="n">
        <v>1.004</v>
      </c>
      <c r="D14" t="n">
        <v>5.257</v>
      </c>
      <c r="E14" t="n">
        <v>3.096</v>
      </c>
    </row>
    <row r="15">
      <c r="A15" t="inlineStr">
        <is>
          <t>2021-12-31</t>
        </is>
      </c>
      <c r="B15" t="n">
        <v>4.205</v>
      </c>
      <c r="C15" t="n">
        <v>0.91</v>
      </c>
      <c r="D15" t="n">
        <v>3.295</v>
      </c>
      <c r="E15" t="n">
        <v>0.297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104.62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UNH</t>
        </is>
      </c>
      <c r="B3" t="n">
        <v>22.22</v>
      </c>
      <c r="C3" t="n">
        <v>0.08</v>
      </c>
      <c r="D3" t="n">
        <v>0.081</v>
      </c>
      <c r="E3" t="inlineStr">
        <is>
          <t>direct</t>
        </is>
      </c>
      <c r="F3" t="n">
        <v>1</v>
      </c>
    </row>
    <row r="4">
      <c r="A4" t="inlineStr">
        <is>
          <t>ELV</t>
        </is>
      </c>
      <c r="B4" t="n">
        <v>14.35</v>
      </c>
      <c r="C4" t="n">
        <v>0.08</v>
      </c>
      <c r="D4" t="n">
        <v>0.053</v>
      </c>
      <c r="E4" t="inlineStr">
        <is>
          <t>direct</t>
        </is>
      </c>
      <c r="F4" t="n">
        <v>1</v>
      </c>
    </row>
    <row r="5">
      <c r="A5" t="inlineStr">
        <is>
          <t>HUM</t>
        </is>
      </c>
      <c r="B5" t="n">
        <v>41.32</v>
      </c>
      <c r="C5" t="n">
        <v>0.08</v>
      </c>
      <c r="D5" t="n">
        <v>0.047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Medicare/Medicaid Reform / MLR Squeeze</t>
        </is>
      </c>
      <c r="B3" t="n">
        <v>0.2</v>
      </c>
      <c r="C3" t="n">
        <v>1.948</v>
      </c>
      <c r="D3" t="n">
        <v>11</v>
      </c>
      <c r="E3">
        <f>C3*D3</f>
        <v/>
      </c>
      <c r="F3">
        <f>E3/66.12-1</f>
        <v/>
      </c>
    </row>
    <row r="4">
      <c r="A4" t="inlineStr">
        <is>
          <t>Cost-Trend Spike / Rate Inadequacy</t>
        </is>
      </c>
      <c r="B4" t="n">
        <v>0.17</v>
      </c>
      <c r="C4" t="n">
        <v>3.505</v>
      </c>
      <c r="D4" t="n">
        <v>14</v>
      </c>
      <c r="E4">
        <f>C4*D4</f>
        <v/>
      </c>
      <c r="F4">
        <f>E4/66.12-1</f>
        <v/>
      </c>
    </row>
    <row r="5">
      <c r="A5" t="inlineStr">
        <is>
          <t>Base — Membership + Premium Growth</t>
        </is>
      </c>
      <c r="B5" t="n">
        <v>0.35</v>
      </c>
      <c r="C5" t="n">
        <v>4.244</v>
      </c>
      <c r="D5" t="n">
        <v>16</v>
      </c>
      <c r="E5">
        <f>C5*D5</f>
        <v/>
      </c>
      <c r="F5">
        <f>E5/66.12-1</f>
        <v/>
      </c>
    </row>
    <row r="6">
      <c r="A6" t="inlineStr">
        <is>
          <t>Growth — MA / Care-Services (Optum-style)</t>
        </is>
      </c>
      <c r="B6" t="n">
        <v>0.2</v>
      </c>
      <c r="C6" t="n">
        <v>5.107</v>
      </c>
      <c r="D6" t="n">
        <v>18</v>
      </c>
      <c r="E6">
        <f>C6*D6</f>
        <v/>
      </c>
      <c r="F6">
        <f>E6/66.12-1</f>
        <v/>
      </c>
    </row>
    <row r="7">
      <c r="A7" t="inlineStr">
        <is>
          <t>Bull — Margin Recovery / Re-Rate</t>
        </is>
      </c>
      <c r="B7" t="n">
        <v>0.08</v>
      </c>
      <c r="C7" t="n">
        <v>5.8</v>
      </c>
      <c r="D7" t="n">
        <v>20</v>
      </c>
      <c r="E7">
        <f>C7*D7</f>
        <v/>
      </c>
      <c r="F7">
        <f>E7/66.12-1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55.57286176610713</v>
      </c>
    </row>
    <row r="5">
      <c r="A5" t="inlineStr">
        <is>
          <t>P10</t>
        </is>
      </c>
      <c r="B5" t="n">
        <v>2.142116505446095</v>
      </c>
    </row>
    <row r="6">
      <c r="A6" t="inlineStr">
        <is>
          <t>P90</t>
        </is>
      </c>
      <c r="B6" t="n">
        <v>132.8419441860794</v>
      </c>
    </row>
    <row r="7">
      <c r="A7" t="inlineStr">
        <is>
          <t>P(&gt; current) %</t>
        </is>
      </c>
      <c r="B7" t="n">
        <v>41.39</v>
      </c>
    </row>
    <row r="8">
      <c r="A8" t="inlineStr">
        <is>
          <t>P(&gt; target) %</t>
        </is>
      </c>
      <c r="B8" t="n">
        <v>42.86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1.04403167812645</v>
      </c>
    </row>
    <row r="13">
      <c r="A13" t="inlineStr">
        <is>
          <t>Gross Margin</t>
        </is>
      </c>
      <c r="B13" t="n">
        <v>85.65314133443577</v>
      </c>
    </row>
    <row r="14">
      <c r="A14" t="inlineStr">
        <is>
          <t>P/E Multiple</t>
        </is>
      </c>
      <c r="B14" t="n">
        <v>13.3028269874378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2026-07-08T09:38:54Z</dcterms:created>
  <dcterms:modified xsi:type="dcterms:W3CDTF">2026-07-08T09:38:54Z</dcterms:modified>
</cp:coreProperties>
</file>