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Chipotle Mexican Grill Inc (CMG)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0.08</v>
      </c>
    </row>
    <row r="6">
      <c r="A6" t="inlineStr">
        <is>
          <t>Terminal multiple (×)</t>
        </is>
      </c>
      <c r="B6" s="4" t="n">
        <v>24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0.23</v>
      </c>
    </row>
    <row r="9">
      <c r="A9" t="inlineStr">
        <is>
          <t>Net cash (+) / debt (−) $B</t>
        </is>
      </c>
      <c r="B9" s="4" t="n">
        <v>-5</v>
      </c>
    </row>
    <row r="10">
      <c r="A10" t="inlineStr">
        <is>
          <t>Diluted shares (B)</t>
        </is>
      </c>
      <c r="B10" s="4" t="n">
        <v>1.289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0.05</v>
      </c>
      <c r="D13" s="4" t="n">
        <v>0.04</v>
      </c>
      <c r="E13" s="4" t="n">
        <v>0.04</v>
      </c>
      <c r="F13" s="4" t="n">
        <v>0.03</v>
      </c>
    </row>
    <row r="14">
      <c r="A14" t="inlineStr">
        <is>
          <t>Operating margin</t>
        </is>
      </c>
      <c r="B14" s="4" t="n">
        <v>0.157</v>
      </c>
      <c r="C14" s="4" t="n">
        <v>0.16</v>
      </c>
      <c r="D14" s="4" t="n">
        <v>0.165</v>
      </c>
      <c r="E14" s="4" t="n">
        <v>0.165</v>
      </c>
      <c r="F14" s="4" t="n">
        <v>0.165</v>
      </c>
    </row>
    <row r="15">
      <c r="A15" t="inlineStr">
        <is>
          <t>D&amp;A $B</t>
        </is>
      </c>
      <c r="B15" s="4" t="n">
        <v>0.6733</v>
      </c>
      <c r="C15" s="4" t="n">
        <v>0.6873</v>
      </c>
      <c r="D15" s="4" t="n">
        <v>0.708</v>
      </c>
      <c r="E15" s="4" t="n">
        <v>0.7353</v>
      </c>
      <c r="F15" s="4" t="n">
        <v>0.7693</v>
      </c>
    </row>
    <row r="16">
      <c r="A16" t="inlineStr">
        <is>
          <t>Capex $B</t>
        </is>
      </c>
      <c r="B16" s="4" t="n">
        <v>0.71</v>
      </c>
      <c r="C16" s="4" t="n">
        <v>0.75</v>
      </c>
      <c r="D16" s="4" t="n">
        <v>0.79</v>
      </c>
      <c r="E16" s="4" t="n">
        <v>0.83</v>
      </c>
      <c r="F16" s="4" t="n">
        <v>0.87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12.747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Op margin ±3pp</t>
        </is>
      </c>
      <c r="B3" t="n">
        <v>11</v>
      </c>
      <c r="C3" t="n">
        <v>1</v>
      </c>
    </row>
    <row r="4">
      <c r="A4" t="inlineStr">
        <is>
          <t>Revenue CAGR ±3pp</t>
        </is>
      </c>
      <c r="B4" t="n">
        <v>8</v>
      </c>
      <c r="C4" t="n">
        <v>2</v>
      </c>
    </row>
    <row r="5">
      <c r="A5" t="inlineStr">
        <is>
          <t>Terminal × ±15%</t>
        </is>
      </c>
      <c r="B5" t="n">
        <v>7</v>
      </c>
      <c r="C5" t="n">
        <v>3</v>
      </c>
    </row>
    <row r="6">
      <c r="A6" t="inlineStr">
        <is>
          <t>Capex intensity ±15%</t>
        </is>
      </c>
      <c r="B6" t="n">
        <v>4</v>
      </c>
      <c r="C6" t="n">
        <v>4</v>
      </c>
    </row>
    <row r="7">
      <c r="A7" t="inlineStr">
        <is>
          <t>WACC ±1pp</t>
        </is>
      </c>
      <c r="B7" t="n">
        <v>2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fail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pass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fail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fail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pass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cyclical / value</t>
        </is>
      </c>
    </row>
    <row r="5">
      <c r="A5" s="3" t="inlineStr">
        <is>
          <t>Conviction</t>
        </is>
      </c>
      <c r="B5" t="inlineStr">
        <is>
          <t>low</t>
        </is>
      </c>
    </row>
    <row r="6">
      <c r="A6" s="3" t="inlineStr">
        <is>
          <t>Current price</t>
        </is>
      </c>
      <c r="B6" t="n">
        <v>34.35</v>
      </c>
    </row>
    <row r="7">
      <c r="A7" s="3" t="inlineStr">
        <is>
          <t>Scenario PWEV target</t>
        </is>
      </c>
      <c r="B7" t="n">
        <v>32.76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26.0442</v>
      </c>
    </row>
    <row r="12">
      <c r="A12" s="3" t="inlineStr">
        <is>
          <t>MC median</t>
        </is>
      </c>
      <c r="B12" t="n">
        <v>29.04209923516977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2026-07-08</t>
        </is>
      </c>
      <c r="D3" t="inlineStr">
        <is>
          <t>Price, market cap, EV, 52-week range, forward P/E</t>
        </is>
      </c>
      <c r="E3" t="inlineStr">
        <is>
          <t>Alpha Vantage 2026-06-26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2026-07-08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2026-07-08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2026-07-08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2026-07-08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2026-07-08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2026-07-08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2026-07-08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2026-07-08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2026-07-08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2026-07-08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11.926</v>
      </c>
      <c r="C3" t="n">
        <v>3.026</v>
      </c>
      <c r="D3" t="n">
        <v>2.013</v>
      </c>
      <c r="E3" t="n">
        <v>2.01</v>
      </c>
      <c r="F3" t="n">
        <v>1.536</v>
      </c>
    </row>
    <row r="4">
      <c r="A4" t="inlineStr">
        <is>
          <t>2024-12-31</t>
        </is>
      </c>
      <c r="B4" t="n">
        <v>11.314</v>
      </c>
      <c r="C4" t="n">
        <v>3.018</v>
      </c>
      <c r="D4" t="n">
        <v>1.916</v>
      </c>
      <c r="E4" t="n">
        <v>1.985</v>
      </c>
      <c r="F4" t="n">
        <v>1.534</v>
      </c>
    </row>
    <row r="5">
      <c r="A5" t="inlineStr">
        <is>
          <t>2023-12-31</t>
        </is>
      </c>
      <c r="B5" t="n">
        <v>9.872</v>
      </c>
      <c r="C5" t="n">
        <v>2.586</v>
      </c>
      <c r="D5" t="n">
        <v>1.558</v>
      </c>
      <c r="E5" t="n">
        <v>1.633</v>
      </c>
      <c r="F5" t="n">
        <v>1.229</v>
      </c>
    </row>
    <row r="6">
      <c r="A6" t="inlineStr">
        <is>
          <t>2022-12-31</t>
        </is>
      </c>
      <c r="B6" t="n">
        <v>8.635</v>
      </c>
      <c r="C6" t="n">
        <v>2.062</v>
      </c>
      <c r="D6" t="n">
        <v>1.16</v>
      </c>
      <c r="E6" t="n">
        <v>1.211</v>
      </c>
      <c r="F6" t="n">
        <v>0.899</v>
      </c>
    </row>
    <row r="7">
      <c r="A7" t="inlineStr">
        <is>
          <t>2021-12-31</t>
        </is>
      </c>
      <c r="B7" t="n">
        <v>7.547</v>
      </c>
      <c r="C7" t="n">
        <v>1.707</v>
      </c>
      <c r="D7" t="n">
        <v>0.805</v>
      </c>
      <c r="E7" t="n">
        <v>0.845</v>
      </c>
      <c r="F7" t="n">
        <v>0.653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2.114</v>
      </c>
      <c r="C11" t="n">
        <v>0.666</v>
      </c>
      <c r="D11" t="n">
        <v>1.448</v>
      </c>
      <c r="E11" t="n">
        <v>2.426</v>
      </c>
    </row>
    <row r="12">
      <c r="A12" t="inlineStr">
        <is>
          <t>2024-12-31</t>
        </is>
      </c>
      <c r="B12" t="n">
        <v>2.105</v>
      </c>
      <c r="C12" t="n">
        <v>0.594</v>
      </c>
      <c r="D12" t="n">
        <v>1.511</v>
      </c>
      <c r="E12" t="n">
        <v>1.002</v>
      </c>
    </row>
    <row r="13">
      <c r="A13" t="inlineStr">
        <is>
          <t>2023-12-31</t>
        </is>
      </c>
      <c r="B13" t="n">
        <v>1.783</v>
      </c>
      <c r="C13" t="n">
        <v>0.5610000000000001</v>
      </c>
      <c r="D13" t="n">
        <v>1.223</v>
      </c>
      <c r="E13" t="n">
        <v>0.592</v>
      </c>
    </row>
    <row r="14">
      <c r="A14" t="inlineStr">
        <is>
          <t>2022-12-31</t>
        </is>
      </c>
      <c r="B14" t="n">
        <v>1.323</v>
      </c>
      <c r="C14" t="n">
        <v>0.479</v>
      </c>
      <c r="D14" t="n">
        <v>0.844</v>
      </c>
      <c r="E14" t="n">
        <v>0.83</v>
      </c>
    </row>
    <row r="15">
      <c r="A15" t="inlineStr">
        <is>
          <t>2021-12-31</t>
        </is>
      </c>
      <c r="B15" t="n">
        <v>1.282</v>
      </c>
      <c r="C15" t="n">
        <v>0.442</v>
      </c>
      <c r="D15" t="n">
        <v>0.84</v>
      </c>
      <c r="E15" t="n">
        <v>0.466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23.97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MCD</t>
        </is>
      </c>
      <c r="B3" t="n">
        <v>21.1</v>
      </c>
      <c r="C3" t="n">
        <v>0.05</v>
      </c>
      <c r="D3" t="n">
        <v>0.443</v>
      </c>
      <c r="E3" t="inlineStr">
        <is>
          <t>segment</t>
        </is>
      </c>
      <c r="F3" t="n">
        <v>0.5</v>
      </c>
    </row>
    <row r="4">
      <c r="A4" t="inlineStr">
        <is>
          <t>SBUX</t>
        </is>
      </c>
      <c r="B4" t="n">
        <v>35.09</v>
      </c>
      <c r="C4" t="n">
        <v>0.05</v>
      </c>
      <c r="D4" t="n">
        <v>0.08400000000000001</v>
      </c>
      <c r="E4" t="inlineStr">
        <is>
          <t>direct</t>
        </is>
      </c>
      <c r="F4" t="n">
        <v>1</v>
      </c>
    </row>
    <row r="5">
      <c r="A5" t="inlineStr">
        <is>
          <t>YUM</t>
        </is>
      </c>
      <c r="B5" t="n">
        <v>23.42</v>
      </c>
      <c r="C5" t="n">
        <v>0.05</v>
      </c>
      <c r="D5" t="n">
        <v>0.311</v>
      </c>
      <c r="E5" t="inlineStr">
        <is>
          <t>direct</t>
        </is>
      </c>
      <c r="F5" t="n">
        <v>1</v>
      </c>
    </row>
    <row r="6">
      <c r="A6" t="inlineStr">
        <is>
          <t>DRI</t>
        </is>
      </c>
      <c r="B6" t="n">
        <v>18.55</v>
      </c>
      <c r="C6" t="n">
        <v>0.05</v>
      </c>
      <c r="D6" t="n">
        <v>0.132</v>
      </c>
      <c r="E6" t="inlineStr">
        <is>
          <t>segment</t>
        </is>
      </c>
      <c r="F6" t="n">
        <v>0.5</v>
      </c>
    </row>
    <row r="8">
      <c r="A8" s="3" t="inlineStr">
        <is>
          <t>Quality-weighted fwd P/E</t>
        </is>
      </c>
      <c r="B8" t="n">
        <v>26.1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Traffic Loss / GLP-1 / Saturation</t>
        </is>
      </c>
      <c r="B3" t="n">
        <v>0.2</v>
      </c>
      <c r="C3" t="n">
        <v>0.819</v>
      </c>
      <c r="D3" t="n">
        <v>17.5</v>
      </c>
      <c r="E3">
        <f>C3*D3</f>
        <v/>
      </c>
      <c r="F3">
        <f>E3/34.35-1</f>
        <v/>
      </c>
    </row>
    <row r="4">
      <c r="A4" t="inlineStr">
        <is>
          <t>Consumer-Spending Recession</t>
        </is>
      </c>
      <c r="B4" t="n">
        <v>0.17</v>
      </c>
      <c r="C4" t="n">
        <v>1.001</v>
      </c>
      <c r="D4" t="n">
        <v>24.5</v>
      </c>
      <c r="E4">
        <f>C4*D4</f>
        <v/>
      </c>
      <c r="F4">
        <f>E4/34.35-1</f>
        <v/>
      </c>
    </row>
    <row r="5">
      <c r="A5" t="inlineStr">
        <is>
          <t>Base — Comps + Unit Growth</t>
        </is>
      </c>
      <c r="B5" t="n">
        <v>0.35</v>
      </c>
      <c r="C5" t="n">
        <v>1.214</v>
      </c>
      <c r="D5" t="n">
        <v>28</v>
      </c>
      <c r="E5">
        <f>C5*D5</f>
        <v/>
      </c>
      <c r="F5">
        <f>E5/34.35-1</f>
        <v/>
      </c>
    </row>
    <row r="6">
      <c r="A6" t="inlineStr">
        <is>
          <t>Growth — Digital / International Units</t>
        </is>
      </c>
      <c r="B6" t="n">
        <v>0.2</v>
      </c>
      <c r="C6" t="n">
        <v>1.346</v>
      </c>
      <c r="D6" t="n">
        <v>34</v>
      </c>
      <c r="E6">
        <f>C6*D6</f>
        <v/>
      </c>
      <c r="F6">
        <f>E6/34.35-1</f>
        <v/>
      </c>
    </row>
    <row r="7">
      <c r="A7" t="inlineStr">
        <is>
          <t>Bull — Premium Re-Rate</t>
        </is>
      </c>
      <c r="B7" t="n">
        <v>0.08</v>
      </c>
      <c r="C7" t="n">
        <v>1.466</v>
      </c>
      <c r="D7" t="n">
        <v>39.5</v>
      </c>
      <c r="E7">
        <f>C7*D7</f>
        <v/>
      </c>
      <c r="F7">
        <f>E7/34.35-1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29.04209923516977</v>
      </c>
    </row>
    <row r="5">
      <c r="A5" t="inlineStr">
        <is>
          <t>P10</t>
        </is>
      </c>
      <c r="B5" t="n">
        <v>14.73529534760951</v>
      </c>
    </row>
    <row r="6">
      <c r="A6" t="inlineStr">
        <is>
          <t>P90</t>
        </is>
      </c>
      <c r="B6" t="n">
        <v>50.21582557477826</v>
      </c>
    </row>
    <row r="7">
      <c r="A7" t="inlineStr">
        <is>
          <t>P(&gt; current) %</t>
        </is>
      </c>
      <c r="B7" t="n">
        <v>35.64</v>
      </c>
    </row>
    <row r="8">
      <c r="A8" t="inlineStr">
        <is>
          <t>P(&gt; target) %</t>
        </is>
      </c>
      <c r="B8" t="n">
        <v>39.68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3.10211918567275</v>
      </c>
    </row>
    <row r="13">
      <c r="A13" t="inlineStr">
        <is>
          <t>Gross Margin</t>
        </is>
      </c>
      <c r="B13" t="n">
        <v>49.97077592752993</v>
      </c>
    </row>
    <row r="14">
      <c r="A14" t="inlineStr">
        <is>
          <t>P/E Multiple</t>
        </is>
      </c>
      <c r="B14" t="n">
        <v>46.92710488679733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2026-07-08T09:38:53Z</dcterms:created>
  <dcterms:modified xsi:type="dcterms:W3CDTF">2026-07-08T09:38:53Z</dcterms:modified>
</cp:coreProperties>
</file>