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Inputs" sheetId="1" state="visible" r:id="rId1"/>
    <sheet name="Source Log" sheetId="2" state="visible" r:id="rId2"/>
    <sheet name="Historical" sheetId="3" state="visible" r:id="rId3"/>
    <sheet name="Forecast" sheetId="4" state="visible" r:id="rId4"/>
    <sheet name="DCF" sheetId="5" state="visible" r:id="rId5"/>
    <sheet name="SoP" sheetId="6" state="visible" r:id="rId6"/>
    <sheet name="Peers" sheetId="7" state="visible" r:id="rId7"/>
    <sheet name="Scenarios" sheetId="8" state="visible" r:id="rId8"/>
    <sheet name="Monte Carlo" sheetId="9" state="visible" r:id="rId9"/>
    <sheet name="Sensitivity" sheetId="10" state="visible" r:id="rId10"/>
    <sheet name="QA" sheetId="11" state="visible" r:id="rId11"/>
    <sheet name="Output" sheetId="12" state="visible" r:id="rId1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color rgb="00FFFFFF"/>
      <sz val="13"/>
    </font>
    <font>
      <i val="1"/>
      <color rgb="00777777"/>
    </font>
    <font>
      <b val="1"/>
    </font>
    <font>
      <b val="1"/>
      <color rgb="00FFFFFF"/>
    </font>
  </fonts>
  <fills count="4">
    <fill>
      <patternFill/>
    </fill>
    <fill>
      <patternFill patternType="gray125"/>
    </fill>
    <fill>
      <patternFill patternType="solid">
        <fgColor rgb="001F3864"/>
      </patternFill>
    </fill>
    <fill>
      <patternFill patternType="solid">
        <fgColor rgb="00FFF2C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2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0" fillId="3" borderId="0" pivotButton="0" quotePrefix="0" xfId="0"/>
    <xf numFmtId="0" fontId="4" fillId="2" borderId="0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worksheet" Target="/xl/worksheets/sheet10.xml" Id="rId10" /><Relationship Type="http://schemas.openxmlformats.org/officeDocument/2006/relationships/worksheet" Target="/xl/worksheets/sheet11.xml" Id="rId11" /><Relationship Type="http://schemas.openxmlformats.org/officeDocument/2006/relationships/worksheet" Target="/xl/worksheets/sheet12.xml" Id="rId12" /><Relationship Type="http://schemas.openxmlformats.org/officeDocument/2006/relationships/styles" Target="styles.xml" Id="rId13" /><Relationship Type="http://schemas.openxmlformats.org/officeDocument/2006/relationships/theme" Target="theme/theme1.xml" Id="rId1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19"/>
  <sheetViews>
    <sheetView workbookViewId="0">
      <selection activeCell="A1" sqref="A1"/>
    </sheetView>
  </sheetViews>
  <sheetFormatPr baseColWidth="8" defaultRowHeight="15"/>
  <cols>
    <col width="30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inlineStr">
        <is>
          <t>Citigroup Inc. (C) — model inputs (edit the shaded cells)</t>
        </is>
      </c>
    </row>
    <row r="2">
      <c r="A2" s="2" t="inlineStr">
        <is>
          <t>All shaded cells are editable; Forecast, DCF and Output recompute from them.</t>
        </is>
      </c>
    </row>
    <row r="4">
      <c r="A4" s="3" t="inlineStr">
        <is>
          <t>Scalar drivers</t>
        </is>
      </c>
    </row>
    <row r="5">
      <c r="A5" t="inlineStr">
        <is>
          <t>WACC</t>
        </is>
      </c>
      <c r="B5" s="4" t="n"/>
    </row>
    <row r="6">
      <c r="A6" t="inlineStr">
        <is>
          <t>Terminal multiple (×)</t>
        </is>
      </c>
      <c r="B6" s="4" t="n"/>
    </row>
    <row r="7">
      <c r="A7" t="inlineStr">
        <is>
          <t>Terminal growth</t>
        </is>
      </c>
      <c r="B7" s="4" t="n"/>
    </row>
    <row r="8">
      <c r="A8" t="inlineStr">
        <is>
          <t>Tax rate</t>
        </is>
      </c>
      <c r="B8" s="4" t="n">
        <v>0.17</v>
      </c>
    </row>
    <row r="9">
      <c r="A9" t="inlineStr">
        <is>
          <t>Net cash (+) / debt (−) $B</t>
        </is>
      </c>
      <c r="B9" s="4" t="n"/>
    </row>
    <row r="10">
      <c r="A10" t="inlineStr">
        <is>
          <t>Diluted shares (B)</t>
        </is>
      </c>
      <c r="B10" s="4" t="n">
        <v>1.753</v>
      </c>
    </row>
    <row r="12">
      <c r="A12" s="5" t="inlineStr">
        <is>
          <t>Per-year driver</t>
        </is>
      </c>
      <c r="B12" s="5" t="inlineStr">
        <is>
          <t>Y1</t>
        </is>
      </c>
      <c r="C12" s="5" t="inlineStr">
        <is>
          <t>Y2</t>
        </is>
      </c>
      <c r="D12" s="5" t="inlineStr">
        <is>
          <t>Y3</t>
        </is>
      </c>
      <c r="E12" s="5" t="inlineStr">
        <is>
          <t>Y4</t>
        </is>
      </c>
      <c r="F12" s="5" t="inlineStr">
        <is>
          <t>Y5</t>
        </is>
      </c>
    </row>
    <row r="13">
      <c r="A13" t="inlineStr">
        <is>
          <t>Revenue growth</t>
        </is>
      </c>
      <c r="B13" s="4" t="n"/>
      <c r="C13" s="4" t="n"/>
      <c r="D13" s="4" t="n"/>
      <c r="E13" s="4" t="n"/>
      <c r="F13" s="4" t="n"/>
    </row>
    <row r="14">
      <c r="A14" t="inlineStr">
        <is>
          <t>Operating margin</t>
        </is>
      </c>
      <c r="B14" s="4" t="n"/>
      <c r="C14" s="4" t="n"/>
      <c r="D14" s="4" t="n"/>
      <c r="E14" s="4" t="n"/>
      <c r="F14" s="4" t="n"/>
    </row>
    <row r="15">
      <c r="A15" t="inlineStr">
        <is>
          <t>D&amp;A $B</t>
        </is>
      </c>
      <c r="B15" s="4" t="n"/>
      <c r="C15" s="4" t="n"/>
      <c r="D15" s="4" t="n"/>
      <c r="E15" s="4" t="n"/>
      <c r="F15" s="4" t="n"/>
    </row>
    <row r="16">
      <c r="A16" t="inlineStr">
        <is>
          <t>Capex $B</t>
        </is>
      </c>
      <c r="B16" s="4" t="n"/>
      <c r="C16" s="4" t="n"/>
      <c r="D16" s="4" t="n"/>
      <c r="E16" s="4" t="n"/>
      <c r="F16" s="4" t="n"/>
    </row>
    <row r="17">
      <c r="A17" t="inlineStr">
        <is>
          <t>Working capital &amp; other $B</t>
        </is>
      </c>
      <c r="B17" s="4" t="n"/>
      <c r="C17" s="4" t="n"/>
      <c r="D17" s="4" t="n"/>
      <c r="E17" s="4" t="n"/>
      <c r="F17" s="4" t="n"/>
    </row>
    <row r="19">
      <c r="A19" s="3" t="inlineStr">
        <is>
          <t>Base revenue Y1 ($B)</t>
        </is>
      </c>
      <c r="B19" s="4" t="n"/>
    </row>
  </sheetData>
  <mergeCells count="1">
    <mergeCell ref="A1:F1"/>
  </mergeCells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C2"/>
  <sheetViews>
    <sheetView workbookViewId="0">
      <selection activeCell="A1" sqref="A1"/>
    </sheetView>
  </sheetViews>
  <sheetFormatPr baseColWidth="8" defaultRowHeight="15"/>
  <cols>
    <col width="28" customWidth="1" min="1" max="1"/>
    <col width="14" customWidth="1" min="2" max="2"/>
  </cols>
  <sheetData>
    <row r="1">
      <c r="A1" s="1" t="inlineStr">
        <is>
          <t>Sensitivity — tornado (ranked by fair-value swing)</t>
        </is>
      </c>
    </row>
    <row r="2">
      <c r="A2" s="5" t="inlineStr">
        <is>
          <t>Driver</t>
        </is>
      </c>
      <c r="B2" s="5" t="inlineStr">
        <is>
          <t>Swing (FV $)</t>
        </is>
      </c>
      <c r="C2" s="5" t="inlineStr">
        <is>
          <t>Rank</t>
        </is>
      </c>
    </row>
  </sheetData>
  <mergeCells count="1">
    <mergeCell ref="A1:C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D43"/>
  <sheetViews>
    <sheetView workbookViewId="0">
      <selection activeCell="A1" sqref="A1"/>
    </sheetView>
  </sheetViews>
  <sheetFormatPr baseColWidth="8" defaultRowHeight="15"/>
  <cols>
    <col width="8" customWidth="1" min="1" max="1"/>
    <col width="10" customWidth="1" min="2" max="2"/>
    <col width="8" customWidth="1" min="3" max="3"/>
    <col width="46" customWidth="1" min="4" max="4"/>
  </cols>
  <sheetData>
    <row r="1">
      <c r="A1" s="1" t="inlineStr">
        <is>
          <t>Quality-gate checks (§28) + Excel↔report reconciliation</t>
        </is>
      </c>
    </row>
    <row r="2">
      <c r="A2" s="5" t="inlineStr">
        <is>
          <t>ID</t>
        </is>
      </c>
      <c r="B2" s="5" t="inlineStr">
        <is>
          <t>Severity</t>
        </is>
      </c>
      <c r="C2" s="5" t="inlineStr">
        <is>
          <t>Status</t>
        </is>
      </c>
      <c r="D2" s="5" t="inlineStr">
        <is>
          <t>Check</t>
        </is>
      </c>
    </row>
    <row r="3">
      <c r="A3" t="inlineStr">
        <is>
          <t>H1</t>
        </is>
      </c>
      <c r="B3" t="inlineStr">
        <is>
          <t>hard</t>
        </is>
      </c>
      <c r="C3" t="inlineStr">
        <is>
          <t>pass</t>
        </is>
      </c>
      <c r="D3" t="inlineStr">
        <is>
          <t>Scenario probabilities sum to 100%</t>
        </is>
      </c>
    </row>
    <row r="4">
      <c r="A4" t="inlineStr">
        <is>
          <t>H2</t>
        </is>
      </c>
      <c r="B4" t="inlineStr">
        <is>
          <t>hard</t>
        </is>
      </c>
      <c r="C4" t="inlineStr">
        <is>
          <t>pass</t>
        </is>
      </c>
      <c r="D4" t="inlineStr">
        <is>
          <t>Rating internally consistent (5-tier drives header)</t>
        </is>
      </c>
    </row>
    <row r="5">
      <c r="A5" t="inlineStr">
        <is>
          <t>H3</t>
        </is>
      </c>
      <c r="B5" t="inlineStr">
        <is>
          <t>hard</t>
        </is>
      </c>
      <c r="C5" t="inlineStr">
        <is>
          <t>na</t>
        </is>
      </c>
      <c r="D5" t="inlineStr">
        <is>
          <t>Current price not stale &gt;2%</t>
        </is>
      </c>
    </row>
    <row r="6">
      <c r="A6" t="inlineStr">
        <is>
          <t>H4</t>
        </is>
      </c>
      <c r="B6" t="inlineStr">
        <is>
          <t>hard</t>
        </is>
      </c>
      <c r="C6" t="inlineStr">
        <is>
          <t>pass</t>
        </is>
      </c>
      <c r="D6" t="inlineStr">
        <is>
          <t>Target upside reconciles to price</t>
        </is>
      </c>
    </row>
    <row r="7">
      <c r="A7" t="inlineStr">
        <is>
          <t>H5</t>
        </is>
      </c>
      <c r="B7" t="inlineStr">
        <is>
          <t>hard</t>
        </is>
      </c>
      <c r="C7" t="inlineStr">
        <is>
          <t>pass</t>
        </is>
      </c>
      <c r="D7" t="inlineStr">
        <is>
          <t>Per-share = equity / diluted shares</t>
        </is>
      </c>
    </row>
    <row r="8">
      <c r="A8" t="inlineStr">
        <is>
          <t>H6</t>
        </is>
      </c>
      <c r="B8" t="inlineStr">
        <is>
          <t>hard</t>
        </is>
      </c>
      <c r="C8" t="inlineStr">
        <is>
          <t>pass</t>
        </is>
      </c>
      <c r="D8" t="inlineStr">
        <is>
          <t>Segment revenue reconciles to group</t>
        </is>
      </c>
    </row>
    <row r="9">
      <c r="A9" t="inlineStr">
        <is>
          <t>H7</t>
        </is>
      </c>
      <c r="B9" t="inlineStr">
        <is>
          <t>hard</t>
        </is>
      </c>
      <c r="C9" t="inlineStr">
        <is>
          <t>na</t>
        </is>
      </c>
      <c r="D9" t="inlineStr">
        <is>
          <t>Segment EBIT reconciles to group</t>
        </is>
      </c>
    </row>
    <row r="10">
      <c r="A10" t="inlineStr">
        <is>
          <t>H8</t>
        </is>
      </c>
      <c r="B10" t="inlineStr">
        <is>
          <t>hard</t>
        </is>
      </c>
      <c r="C10" t="inlineStr">
        <is>
          <t>pass</t>
        </is>
      </c>
      <c r="D10" t="inlineStr">
        <is>
          <t>Net debt reconciles (debt − cash)</t>
        </is>
      </c>
    </row>
    <row r="11">
      <c r="A11" t="inlineStr">
        <is>
          <t>H9</t>
        </is>
      </c>
      <c r="B11" t="inlineStr">
        <is>
          <t>hard</t>
        </is>
      </c>
      <c r="C11" t="inlineStr">
        <is>
          <t>na</t>
        </is>
      </c>
      <c r="D11" t="inlineStr">
        <is>
          <t>FCF reconciles to OCF − capex</t>
        </is>
      </c>
    </row>
    <row r="12">
      <c r="A12" t="inlineStr">
        <is>
          <t>H10</t>
        </is>
      </c>
      <c r="B12" t="inlineStr">
        <is>
          <t>hard</t>
        </is>
      </c>
      <c r="C12" t="inlineStr">
        <is>
          <t>na</t>
        </is>
      </c>
      <c r="D12" t="inlineStr">
        <is>
          <t>DCF terminal value present</t>
        </is>
      </c>
    </row>
    <row r="13">
      <c r="A13" t="inlineStr">
        <is>
          <t>H11</t>
        </is>
      </c>
      <c r="B13" t="inlineStr">
        <is>
          <t>hard</t>
        </is>
      </c>
      <c r="C13" t="inlineStr">
        <is>
          <t>na</t>
        </is>
      </c>
      <c r="D13" t="inlineStr">
        <is>
          <t>WACC present</t>
        </is>
      </c>
    </row>
    <row r="14">
      <c r="A14" t="inlineStr">
        <is>
          <t>H12</t>
        </is>
      </c>
      <c r="B14" t="inlineStr">
        <is>
          <t>hard</t>
        </is>
      </c>
      <c r="C14" t="inlineStr">
        <is>
          <t>pass</t>
        </is>
      </c>
      <c r="D14" t="inlineStr">
        <is>
          <t>Diluted share count present</t>
        </is>
      </c>
    </row>
    <row r="15">
      <c r="A15" t="inlineStr">
        <is>
          <t>H13</t>
        </is>
      </c>
      <c r="B15" t="inlineStr">
        <is>
          <t>hard</t>
        </is>
      </c>
      <c r="C15" t="inlineStr">
        <is>
          <t>na</t>
        </is>
      </c>
      <c r="D15" t="inlineStr">
        <is>
          <t>Peer group justified (quality/weight)</t>
        </is>
      </c>
    </row>
    <row r="16">
      <c r="A16" t="inlineStr">
        <is>
          <t>H14</t>
        </is>
      </c>
      <c r="B16" t="inlineStr">
        <is>
          <t>hard</t>
        </is>
      </c>
      <c r="C16" t="inlineStr">
        <is>
          <t>pass</t>
        </is>
      </c>
      <c r="D16" t="inlineStr">
        <is>
          <t>Source log present</t>
        </is>
      </c>
    </row>
    <row r="17">
      <c r="A17" t="inlineStr">
        <is>
          <t>H15</t>
        </is>
      </c>
      <c r="B17" t="inlineStr">
        <is>
          <t>hard</t>
        </is>
      </c>
      <c r="C17" t="inlineStr">
        <is>
          <t>pass</t>
        </is>
      </c>
      <c r="D17" t="inlineStr">
        <is>
          <t>Load-bearing inputs sourced/labelled</t>
        </is>
      </c>
    </row>
    <row r="18">
      <c r="A18" t="inlineStr">
        <is>
          <t>H16</t>
        </is>
      </c>
      <c r="B18" t="inlineStr">
        <is>
          <t>hard</t>
        </is>
      </c>
      <c r="C18" t="inlineStr">
        <is>
          <t>na</t>
        </is>
      </c>
      <c r="D18" t="inlineStr">
        <is>
          <t>Disclosure present</t>
        </is>
      </c>
    </row>
    <row r="19">
      <c r="A19" t="inlineStr">
        <is>
          <t>H17</t>
        </is>
      </c>
      <c r="B19" t="inlineStr">
        <is>
          <t>hard</t>
        </is>
      </c>
      <c r="C19" t="inlineStr">
        <is>
          <t>pass</t>
        </is>
      </c>
      <c r="D19" t="inlineStr">
        <is>
          <t>Headline valuation (PWEV) not impossible</t>
        </is>
      </c>
    </row>
    <row r="20">
      <c r="A20" t="inlineStr">
        <is>
          <t>H18</t>
        </is>
      </c>
      <c r="B20" t="inlineStr">
        <is>
          <t>hard</t>
        </is>
      </c>
      <c r="C20" t="inlineStr">
        <is>
          <t>na</t>
        </is>
      </c>
      <c r="D20" t="inlineStr">
        <is>
          <t>Excel model present &amp; reconciles</t>
        </is>
      </c>
    </row>
    <row r="21">
      <c r="A21" t="inlineStr">
        <is>
          <t>H19</t>
        </is>
      </c>
      <c r="B21" t="inlineStr">
        <is>
          <t>hard</t>
        </is>
      </c>
      <c r="C21" t="inlineStr">
        <is>
          <t>na</t>
        </is>
      </c>
      <c r="D21" t="inlineStr">
        <is>
          <t>HTML/chart references valid</t>
        </is>
      </c>
    </row>
    <row r="22">
      <c r="A22" t="inlineStr">
        <is>
          <t>H20</t>
        </is>
      </c>
      <c r="B22" t="inlineStr">
        <is>
          <t>hard</t>
        </is>
      </c>
      <c r="C22" t="inlineStr">
        <is>
          <t>pass</t>
        </is>
      </c>
      <c r="D22" t="inlineStr">
        <is>
          <t>Rating reconciles to framework thresholds</t>
        </is>
      </c>
    </row>
    <row r="23">
      <c r="A23" t="inlineStr">
        <is>
          <t>S1</t>
        </is>
      </c>
      <c r="B23" t="inlineStr">
        <is>
          <t>soft</t>
        </is>
      </c>
      <c r="C23" t="inlineStr">
        <is>
          <t>na</t>
        </is>
      </c>
      <c r="D23" t="inlineStr">
        <is>
          <t>DCF vs scenario within 25%</t>
        </is>
      </c>
    </row>
    <row r="24">
      <c r="A24" t="inlineStr">
        <is>
          <t>S2</t>
        </is>
      </c>
      <c r="B24" t="inlineStr">
        <is>
          <t>soft</t>
        </is>
      </c>
      <c r="C24" t="inlineStr">
        <is>
          <t>na</t>
        </is>
      </c>
      <c r="D24" t="inlineStr">
        <is>
          <t>Peer vs DCF within 30%</t>
        </is>
      </c>
    </row>
    <row r="25">
      <c r="A25" t="inlineStr">
        <is>
          <t>S3</t>
        </is>
      </c>
      <c r="B25" t="inlineStr">
        <is>
          <t>soft</t>
        </is>
      </c>
      <c r="C25" t="inlineStr">
        <is>
          <t>na</t>
        </is>
      </c>
      <c r="D25" t="inlineStr">
        <is>
          <t>SoP vs spot within 100%</t>
        </is>
      </c>
    </row>
    <row r="26">
      <c r="A26" t="inlineStr">
        <is>
          <t>S4</t>
        </is>
      </c>
      <c r="B26" t="inlineStr">
        <is>
          <t>soft</t>
        </is>
      </c>
      <c r="C26" t="inlineStr">
        <is>
          <t>pass</t>
        </is>
      </c>
      <c r="D26" t="inlineStr">
        <is>
          <t>Monte Carlo P10 not negative</t>
        </is>
      </c>
    </row>
    <row r="27">
      <c r="A27" t="inlineStr">
        <is>
          <t>S5</t>
        </is>
      </c>
      <c r="B27" t="inlineStr">
        <is>
          <t>soft</t>
        </is>
      </c>
      <c r="C27" t="inlineStr">
        <is>
          <t>pass</t>
        </is>
      </c>
      <c r="D27" t="inlineStr">
        <is>
          <t>Bull upside ≥ bear downside</t>
        </is>
      </c>
    </row>
    <row r="28">
      <c r="A28" t="inlineStr">
        <is>
          <t>S6</t>
        </is>
      </c>
      <c r="B28" t="inlineStr">
        <is>
          <t>soft</t>
        </is>
      </c>
      <c r="C28" t="inlineStr">
        <is>
          <t>pass</t>
        </is>
      </c>
      <c r="D28" t="inlineStr">
        <is>
          <t>Downside-prob vs Buy coherent</t>
        </is>
      </c>
    </row>
    <row r="29">
      <c r="A29" t="inlineStr">
        <is>
          <t>S7</t>
        </is>
      </c>
      <c r="B29" t="inlineStr">
        <is>
          <t>soft</t>
        </is>
      </c>
      <c r="C29" t="inlineStr">
        <is>
          <t>pass</t>
        </is>
      </c>
      <c r="D29" t="inlineStr">
        <is>
          <t>FV&lt;spot not rated Hold/Buy</t>
        </is>
      </c>
    </row>
    <row r="30">
      <c r="A30" t="inlineStr">
        <is>
          <t>S8</t>
        </is>
      </c>
      <c r="B30" t="inlineStr">
        <is>
          <t>soft</t>
        </is>
      </c>
      <c r="C30" t="inlineStr">
        <is>
          <t>pass</t>
        </is>
      </c>
      <c r="D30" t="inlineStr">
        <is>
          <t>FV≫spot not rated Hold/Sell</t>
        </is>
      </c>
    </row>
    <row r="31">
      <c r="A31" t="inlineStr">
        <is>
          <t>S9</t>
        </is>
      </c>
      <c r="B31" t="inlineStr">
        <is>
          <t>soft</t>
        </is>
      </c>
      <c r="C31" t="inlineStr">
        <is>
          <t>na</t>
        </is>
      </c>
      <c r="D31" t="inlineStr">
        <is>
          <t>Capex growth not &gt; revenue growth multi-year</t>
        </is>
      </c>
    </row>
    <row r="32">
      <c r="A32" t="inlineStr">
        <is>
          <t>S10</t>
        </is>
      </c>
      <c r="B32" t="inlineStr">
        <is>
          <t>soft</t>
        </is>
      </c>
      <c r="C32" t="inlineStr">
        <is>
          <t>na</t>
        </is>
      </c>
      <c r="D32" t="inlineStr">
        <is>
          <t>FCF not declining while revenue grows</t>
        </is>
      </c>
    </row>
    <row r="33">
      <c r="A33" t="inlineStr">
        <is>
          <t>S11</t>
        </is>
      </c>
      <c r="B33" t="inlineStr">
        <is>
          <t>soft</t>
        </is>
      </c>
      <c r="C33" t="inlineStr">
        <is>
          <t>na</t>
        </is>
      </c>
      <c r="D33" t="inlineStr">
        <is>
          <t>Margins not above historical highs</t>
        </is>
      </c>
    </row>
    <row r="34">
      <c r="A34" t="inlineStr">
        <is>
          <t>S12</t>
        </is>
      </c>
      <c r="B34" t="inlineStr">
        <is>
          <t>soft</t>
        </is>
      </c>
      <c r="C34" t="inlineStr">
        <is>
          <t>na</t>
        </is>
      </c>
      <c r="D34" t="inlineStr">
        <is>
          <t>Terminal multiple within peer range</t>
        </is>
      </c>
    </row>
    <row r="35">
      <c r="A35" t="inlineStr">
        <is>
          <t>S13</t>
        </is>
      </c>
      <c r="B35" t="inlineStr">
        <is>
          <t>soft</t>
        </is>
      </c>
      <c r="C35" t="inlineStr">
        <is>
          <t>pass</t>
        </is>
      </c>
      <c r="D35" t="inlineStr">
        <is>
          <t>Consensus divergence modest/explained</t>
        </is>
      </c>
    </row>
    <row r="36">
      <c r="A36" t="inlineStr">
        <is>
          <t>S14</t>
        </is>
      </c>
      <c r="B36" t="inlineStr">
        <is>
          <t>soft</t>
        </is>
      </c>
      <c r="C36" t="inlineStr">
        <is>
          <t>pass</t>
        </is>
      </c>
      <c r="D36" t="inlineStr">
        <is>
          <t>Regulatory risks are valued</t>
        </is>
      </c>
    </row>
    <row r="37">
      <c r="A37" t="inlineStr">
        <is>
          <t>S15</t>
        </is>
      </c>
      <c r="B37" t="inlineStr">
        <is>
          <t>soft</t>
        </is>
      </c>
      <c r="C37" t="inlineStr">
        <is>
          <t>na</t>
        </is>
      </c>
      <c r="D37" t="inlineStr">
        <is>
          <t>AI/optionality quantified</t>
        </is>
      </c>
    </row>
    <row r="43">
      <c r="A43" t="inlineStr">
        <is>
          <t>PUBLICATION</t>
        </is>
      </c>
      <c r="C43" t="inlineStr">
        <is>
          <t>CLEAR</t>
        </is>
      </c>
    </row>
  </sheetData>
  <mergeCells count="1">
    <mergeCell ref="A1:D1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C14"/>
  <sheetViews>
    <sheetView workbookViewId="0">
      <selection activeCell="A1" sqref="A1"/>
    </sheetView>
  </sheetViews>
  <sheetFormatPr baseColWidth="8" defaultRowHeight="15"/>
  <cols>
    <col width="26" customWidth="1" min="1" max="1"/>
    <col width="18" customWidth="1" min="2" max="2"/>
  </cols>
  <sheetData>
    <row r="1">
      <c r="A1" s="1" t="inlineStr">
        <is>
          <t>Output summary</t>
        </is>
      </c>
    </row>
    <row r="2">
      <c r="A2" s="3" t="inlineStr">
        <is>
          <t>Rating (5-tier)</t>
        </is>
      </c>
      <c r="B2" t="inlineStr">
        <is>
          <t>HOLD</t>
        </is>
      </c>
    </row>
    <row r="3">
      <c r="A3" s="3" t="inlineStr">
        <is>
          <t>Rating (coarse)</t>
        </is>
      </c>
      <c r="B3" t="inlineStr">
        <is>
          <t>HOLD</t>
        </is>
      </c>
    </row>
    <row r="4">
      <c r="A4" s="3" t="inlineStr">
        <is>
          <t>Classification</t>
        </is>
      </c>
      <c r="B4" t="inlineStr">
        <is>
          <t>special situation</t>
        </is>
      </c>
    </row>
    <row r="5">
      <c r="A5" s="3" t="inlineStr">
        <is>
          <t>Conviction</t>
        </is>
      </c>
      <c r="B5" t="inlineStr">
        <is>
          <t>medium</t>
        </is>
      </c>
    </row>
    <row r="6">
      <c r="A6" s="3" t="inlineStr">
        <is>
          <t>Current price</t>
        </is>
      </c>
      <c r="B6" t="n">
        <v>140.77</v>
      </c>
    </row>
    <row r="7">
      <c r="A7" s="3" t="inlineStr">
        <is>
          <t>Scenario PWEV target</t>
        </is>
      </c>
      <c r="B7" t="n">
        <v>145.88</v>
      </c>
    </row>
    <row r="8">
      <c r="A8" s="3" t="inlineStr">
        <is>
          <t>DCF per share (exit)</t>
        </is>
      </c>
    </row>
    <row r="9">
      <c r="A9" s="3" t="inlineStr">
        <is>
          <t>DCF per share (Gordon)</t>
        </is>
      </c>
    </row>
    <row r="10">
      <c r="A10" s="3" t="inlineStr">
        <is>
          <t>SoP per share</t>
        </is>
      </c>
    </row>
    <row r="11">
      <c r="A11" s="3" t="inlineStr">
        <is>
          <t>Peer implied (fwd P/E)</t>
        </is>
      </c>
      <c r="B11" t="n">
        <v>138.3255</v>
      </c>
    </row>
    <row r="12">
      <c r="A12" s="3" t="inlineStr">
        <is>
          <t>MC median</t>
        </is>
      </c>
      <c r="B12" t="n">
        <v>134.8786200862849</v>
      </c>
    </row>
    <row r="14">
      <c r="A14" s="3" t="inlineStr">
        <is>
          <t>Expected return vs spot</t>
        </is>
      </c>
      <c r="B14">
        <f>B7/B6-1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4" customWidth="1" min="1" max="1"/>
    <col width="18" customWidth="1" min="2" max="2"/>
    <col width="12" customWidth="1" min="3" max="3"/>
    <col width="34" customWidth="1" min="4" max="4"/>
    <col width="26" customWidth="1" min="5" max="5"/>
  </cols>
  <sheetData>
    <row r="1">
      <c r="A1" s="1" t="inlineStr">
        <is>
          <t>Source Log</t>
        </is>
      </c>
    </row>
    <row r="2">
      <c r="A2" s="5" t="inlineStr">
        <is>
          <t>Source</t>
        </is>
      </c>
      <c r="B2" s="5" t="inlineStr">
        <is>
          <t>Type</t>
        </is>
      </c>
      <c r="C2" s="5" t="inlineStr">
        <is>
          <t>Date</t>
        </is>
      </c>
      <c r="D2" s="5" t="inlineStr">
        <is>
          <t>Used for</t>
        </is>
      </c>
      <c r="E2" s="5" t="inlineStr">
        <is>
          <t>Reference</t>
        </is>
      </c>
    </row>
    <row r="3">
      <c r="A3" t="inlineStr">
        <is>
          <t>Alpha Vantage — GLOBAL_QUOTE / OVERVIEW</t>
        </is>
      </c>
      <c r="B3" t="inlineStr">
        <is>
          <t>market data</t>
        </is>
      </c>
      <c r="C3" t="inlineStr">
        <is>
          <t>2026-07-08</t>
        </is>
      </c>
      <c r="D3" t="inlineStr">
        <is>
          <t>Price, market cap, EV, 52-week range, forward P/E</t>
        </is>
      </c>
      <c r="E3" t="inlineStr">
        <is>
          <t>Alpha Vantage 2026-06-27</t>
        </is>
      </c>
    </row>
    <row r="4">
      <c r="A4" t="inlineStr">
        <is>
          <t>Company income statement (10-K / 10-Q) via Alpha Vantage</t>
        </is>
      </c>
      <c r="B4" t="inlineStr">
        <is>
          <t>reported fact</t>
        </is>
      </c>
      <c r="C4" t="inlineStr">
        <is>
          <t>2026-07-08</t>
        </is>
      </c>
      <c r="D4" t="inlineStr">
        <is>
          <t>Revenue, gross/operating margin, EBIT, interest expense</t>
        </is>
      </c>
      <c r="E4" t="inlineStr">
        <is>
          <t>INCOME_STATEMENT / latest annual</t>
        </is>
      </c>
    </row>
    <row r="5">
      <c r="A5" t="inlineStr">
        <is>
          <t>Company balance sheet (10-K / 10-Q) via Alpha Vantage</t>
        </is>
      </c>
      <c r="B5" t="inlineStr">
        <is>
          <t>reported fact</t>
        </is>
      </c>
      <c r="C5" t="inlineStr">
        <is>
          <t>2026-07-08</t>
        </is>
      </c>
      <c r="D5" t="inlineStr">
        <is>
          <t>Cash, debt, net debt, leases, equity, coverage</t>
        </is>
      </c>
      <c r="E5" t="inlineStr">
        <is>
          <t>BALANCE_SHEET / latest annual</t>
        </is>
      </c>
    </row>
    <row r="6">
      <c r="A6" t="inlineStr">
        <is>
          <t>Company cash-flow statement (10-K / 10-Q) via Alpha Vantage</t>
        </is>
      </c>
      <c r="B6" t="inlineStr">
        <is>
          <t>reported fact</t>
        </is>
      </c>
      <c r="C6" t="inlineStr">
        <is>
          <t>2026-07-08</t>
        </is>
      </c>
      <c r="D6" t="inlineStr">
        <is>
          <t>Operating cash flow, capex, FCF, buybacks, dividends, SBC</t>
        </is>
      </c>
      <c r="E6" t="inlineStr">
        <is>
          <t>CASH_FLOW / latest annual</t>
        </is>
      </c>
    </row>
    <row r="7">
      <c r="A7" t="inlineStr">
        <is>
          <t>Company earnings releases via Alpha Vantage</t>
        </is>
      </c>
      <c r="B7" t="inlineStr">
        <is>
          <t>reported fact</t>
        </is>
      </c>
      <c r="C7" t="inlineStr">
        <is>
          <t>2026-07-08</t>
        </is>
      </c>
      <c r="D7" t="inlineStr">
        <is>
          <t>Reported EPS, surprise history</t>
        </is>
      </c>
      <c r="E7" t="inlineStr">
        <is>
          <t>EARNINGS / quarterly</t>
        </is>
      </c>
    </row>
    <row r="8">
      <c r="A8" t="inlineStr">
        <is>
          <t>Sell-side consensus via Alpha Vantage</t>
        </is>
      </c>
      <c r="B8" t="inlineStr">
        <is>
          <t>consensus estimate</t>
        </is>
      </c>
      <c r="C8" t="inlineStr">
        <is>
          <t>2026-07-08</t>
        </is>
      </c>
      <c r="D8" t="inlineStr">
        <is>
          <t>Forward revenue/EPS consensus, analyst count</t>
        </is>
      </c>
      <c r="E8" t="inlineStr">
        <is>
          <t>EARNINGS_ESTIMATES</t>
        </is>
      </c>
    </row>
    <row r="9">
      <c r="A9" t="inlineStr">
        <is>
          <t>Earnings calendar via Alpha Vantage</t>
        </is>
      </c>
      <c r="B9" t="inlineStr">
        <is>
          <t>market data</t>
        </is>
      </c>
      <c r="C9" t="inlineStr">
        <is>
          <t>2026-07-08</t>
        </is>
      </c>
      <c r="D9" t="inlineStr">
        <is>
          <t>Next earnings date, catalyst timing</t>
        </is>
      </c>
      <c r="E9" t="inlineStr">
        <is>
          <t>EARNINGS_CALENDAR</t>
        </is>
      </c>
    </row>
    <row r="10">
      <c r="A10" t="inlineStr">
        <is>
          <t>Company guidance</t>
        </is>
      </c>
      <c r="B10" t="inlineStr">
        <is>
          <t>company guidance</t>
        </is>
      </c>
      <c r="C10" t="inlineStr">
        <is>
          <t>2026-07-08</t>
        </is>
      </c>
      <c r="D10" t="inlineStr">
        <is>
          <t>FY guided revenue / non-GAAP EPS basis</t>
        </is>
      </c>
      <c r="E10" t="inlineStr">
        <is>
          <t>company guidance / earnings call</t>
        </is>
      </c>
    </row>
    <row r="11">
      <c r="A11" t="inlineStr">
        <is>
          <t>MCH segment model (from filings &amp; disclosures)</t>
        </is>
      </c>
      <c r="B11" t="inlineStr">
        <is>
          <t>house estimate</t>
        </is>
      </c>
      <c r="C11" t="inlineStr">
        <is>
          <t>2026-07-08</t>
        </is>
      </c>
      <c r="D11" t="inlineStr">
        <is>
          <t>Segment revenue, margins, multiples, AI decomposition</t>
        </is>
      </c>
      <c r="E11" t="inlineStr">
        <is>
          <t>company_context (authored, tagged)</t>
        </is>
      </c>
    </row>
    <row r="12">
      <c r="A12" t="inlineStr">
        <is>
          <t>MCH qualitative analysis</t>
        </is>
      </c>
      <c r="B12" t="inlineStr">
        <is>
          <t>inference</t>
        </is>
      </c>
      <c r="C12" t="inlineStr">
        <is>
          <t>2026-07-08</t>
        </is>
      </c>
      <c r="D12" t="inlineStr">
        <is>
          <t>Moat, regulatory risk, scenario macro, catalysts</t>
        </is>
      </c>
      <c r="E12" t="inlineStr">
        <is>
          <t>company_context enrichment (authored)</t>
        </is>
      </c>
    </row>
    <row r="13">
      <c r="A13" t="inlineStr">
        <is>
          <t>MCH investment thesis &amp; falsification triggers</t>
        </is>
      </c>
      <c r="B13" t="inlineStr">
        <is>
          <t>house estimate</t>
        </is>
      </c>
      <c r="C13" t="inlineStr">
        <is>
          <t>2026-07-08</t>
        </is>
      </c>
      <c r="D13" t="inlineStr">
        <is>
          <t>Thesis, anti-thesis, thesis-break signals</t>
        </is>
      </c>
      <c r="E13" t="inlineStr">
        <is>
          <t>authored §5.3</t>
        </is>
      </c>
    </row>
  </sheetData>
  <mergeCells count="1">
    <mergeCell ref="A1:E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15"/>
  <sheetViews>
    <sheetView workbookViewId="0">
      <selection activeCell="A1" sqref="A1"/>
    </sheetView>
  </sheetViews>
  <sheetFormatPr baseColWidth="8" defaultRowHeight="15"/>
  <cols>
    <col width="16" customWidth="1" min="1" max="1"/>
    <col width="16" customWidth="1" min="2" max="2"/>
    <col width="16" customWidth="1" min="3" max="3"/>
    <col width="16" customWidth="1" min="4" max="4"/>
    <col width="16" customWidth="1" min="5" max="5"/>
    <col width="16" customWidth="1" min="6" max="6"/>
  </cols>
  <sheetData>
    <row r="1">
      <c r="A1" s="1" t="inlineStr">
        <is>
          <t>Historical financials (reported actuals via Alpha Vantage)</t>
        </is>
      </c>
    </row>
    <row r="2">
      <c r="A2" s="5" t="inlineStr">
        <is>
          <t>Fiscal year</t>
        </is>
      </c>
      <c r="B2" s="5" t="inlineStr">
        <is>
          <t>Revenue $B</t>
        </is>
      </c>
      <c r="C2" s="5" t="inlineStr">
        <is>
          <t>Gross profit $B</t>
        </is>
      </c>
      <c r="D2" s="5" t="inlineStr">
        <is>
          <t>Operating income $B</t>
        </is>
      </c>
      <c r="E2" s="5" t="inlineStr">
        <is>
          <t>EBIT $B</t>
        </is>
      </c>
      <c r="F2" s="5" t="inlineStr">
        <is>
          <t>Net income $B</t>
        </is>
      </c>
    </row>
    <row r="3">
      <c r="A3" t="inlineStr">
        <is>
          <t>2025-12-31</t>
        </is>
      </c>
      <c r="B3" t="n">
        <v>168.302</v>
      </c>
      <c r="C3" t="n">
        <v>74.98</v>
      </c>
      <c r="D3" t="n">
        <v>19.828</v>
      </c>
      <c r="E3" t="n">
        <v>19.828</v>
      </c>
      <c r="F3" t="n">
        <v>14.268</v>
      </c>
    </row>
    <row r="4">
      <c r="A4" t="inlineStr">
        <is>
          <t>2024-12-31</t>
        </is>
      </c>
      <c r="B4" t="n">
        <v>170.707</v>
      </c>
      <c r="C4" t="n">
        <v>71.12</v>
      </c>
      <c r="D4" t="n">
        <v>17.046</v>
      </c>
      <c r="E4" t="n">
        <v>17.046</v>
      </c>
      <c r="F4" t="n">
        <v>12.682</v>
      </c>
    </row>
    <row r="5">
      <c r="A5" t="inlineStr">
        <is>
          <t>2023-12-31</t>
        </is>
      </c>
      <c r="B5" t="n">
        <v>155.382</v>
      </c>
      <c r="C5" t="n">
        <v>67.901</v>
      </c>
      <c r="D5" t="n">
        <v>12.91</v>
      </c>
      <c r="E5" t="n">
        <v>12.91</v>
      </c>
      <c r="F5" t="n">
        <v>9.228</v>
      </c>
    </row>
    <row r="6">
      <c r="A6" t="inlineStr">
        <is>
          <t>2022-12-31</t>
        </is>
      </c>
      <c r="B6" t="n">
        <v>100.22</v>
      </c>
      <c r="C6" t="n">
        <v>69.36799999999999</v>
      </c>
      <c r="D6" t="n">
        <v>18.807</v>
      </c>
      <c r="E6" t="n">
        <v>18.807</v>
      </c>
      <c r="F6" t="n">
        <v>14.845</v>
      </c>
    </row>
    <row r="7">
      <c r="A7" t="inlineStr">
        <is>
          <t>2021-12-31</t>
        </is>
      </c>
      <c r="B7" t="n">
        <v>79.86799999999999</v>
      </c>
      <c r="C7" t="n">
        <v>75.77800000000001</v>
      </c>
      <c r="D7" t="n">
        <v>27.469</v>
      </c>
      <c r="E7" t="n">
        <v>27.469</v>
      </c>
      <c r="F7" t="n">
        <v>21.952</v>
      </c>
    </row>
    <row r="10">
      <c r="A10" s="5" t="inlineStr">
        <is>
          <t>Fiscal year</t>
        </is>
      </c>
      <c r="B10" s="5" t="inlineStr">
        <is>
          <t>Operating CF $B</t>
        </is>
      </c>
      <c r="C10" s="5" t="inlineStr">
        <is>
          <t>Capex $B</t>
        </is>
      </c>
      <c r="D10" s="5" t="inlineStr">
        <is>
          <t>Free CF $B</t>
        </is>
      </c>
      <c r="E10" s="5" t="inlineStr">
        <is>
          <t>Buybacks $B</t>
        </is>
      </c>
      <c r="F10" s="5" t="inlineStr">
        <is>
          <t>Dividends $B</t>
        </is>
      </c>
    </row>
    <row r="11">
      <c r="A11" t="inlineStr">
        <is>
          <t>2025-12-31</t>
        </is>
      </c>
      <c r="B11" t="n">
        <v>-67.63200000000001</v>
      </c>
      <c r="C11" t="n">
        <v>6.52</v>
      </c>
      <c r="D11" t="n">
        <v>-74.152</v>
      </c>
      <c r="E11" t="n">
        <v>18.25</v>
      </c>
    </row>
    <row r="12">
      <c r="A12" t="inlineStr">
        <is>
          <t>2024-12-31</t>
        </is>
      </c>
      <c r="B12" t="n">
        <v>-19.669</v>
      </c>
      <c r="C12" t="n">
        <v>6.5</v>
      </c>
      <c r="D12" t="n">
        <v>-26.169</v>
      </c>
      <c r="E12" t="n">
        <v>7.524</v>
      </c>
    </row>
    <row r="13">
      <c r="A13" t="inlineStr">
        <is>
          <t>2023-12-31</t>
        </is>
      </c>
      <c r="B13" t="n">
        <v>-73.416</v>
      </c>
      <c r="C13" t="n">
        <v>6.583</v>
      </c>
      <c r="D13" t="n">
        <v>-79.999</v>
      </c>
      <c r="E13" t="n">
        <v>6.122</v>
      </c>
    </row>
    <row r="14">
      <c r="A14" t="inlineStr">
        <is>
          <t>2022-12-31</t>
        </is>
      </c>
      <c r="B14" t="n">
        <v>25.069</v>
      </c>
      <c r="C14" t="n">
        <v>5.632</v>
      </c>
      <c r="D14" t="n">
        <v>19.437</v>
      </c>
      <c r="E14" t="n">
        <v>3.594</v>
      </c>
    </row>
    <row r="15">
      <c r="A15" t="inlineStr">
        <is>
          <t>2021-12-31</t>
        </is>
      </c>
      <c r="B15" t="n">
        <v>61.249</v>
      </c>
      <c r="C15" t="n">
        <v>4.119</v>
      </c>
      <c r="D15" t="n">
        <v>57.13</v>
      </c>
      <c r="E15" t="n">
        <v>7.938</v>
      </c>
    </row>
  </sheetData>
  <mergeCells count="1">
    <mergeCell ref="A1:G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F3"/>
  <sheetViews>
    <sheetView workbookViewId="0">
      <selection activeCell="A1" sqref="A1"/>
    </sheetView>
  </sheetViews>
  <sheetFormatPr baseColWidth="8" defaultRowHeight="15"/>
  <cols>
    <col width="26" customWidth="1" min="1" max="1"/>
  </cols>
  <sheetData>
    <row r="1">
      <c r="A1" s="1" t="inlineStr">
        <is>
          <t>Forecast — linked to Inputs (formulas)</t>
        </is>
      </c>
    </row>
    <row r="2">
      <c r="A2" s="5" t="inlineStr">
        <is>
          <t>$B</t>
        </is>
      </c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No DCF for this name (adapter-priced — see Peers/SoP).</t>
        </is>
      </c>
    </row>
  </sheetData>
  <mergeCells count="1">
    <mergeCell ref="A1:F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selection activeCell="A1" sqref="A1"/>
    </sheetView>
  </sheetViews>
  <sheetFormatPr baseColWidth="8" defaultRowHeight="15"/>
  <cols>
    <col width="30" customWidth="1" min="1" max="1"/>
    <col width="16" customWidth="1" min="2" max="2"/>
  </cols>
  <sheetData>
    <row r="1">
      <c r="A1" s="1" t="inlineStr">
        <is>
          <t>DCF — discounting the Forecast FCF (formulas)</t>
        </is>
      </c>
    </row>
    <row r="2">
      <c r="A2" t="inlineStr">
        <is>
          <t>Not applicable — this name is valued on Peers / book value / FFO.</t>
        </is>
      </c>
    </row>
  </sheetData>
  <mergeCells count="1">
    <mergeCell ref="A1:F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selection activeCell="A1" sqref="A1"/>
    </sheetView>
  </sheetViews>
  <sheetFormatPr baseColWidth="8" defaultRowHeight="15"/>
  <cols>
    <col width="34" customWidth="1" min="1" max="1"/>
    <col width="14" customWidth="1" min="2" max="2"/>
    <col width="14" customWidth="1" min="3" max="3"/>
    <col width="14" customWidth="1" min="4" max="4"/>
    <col width="14" customWidth="1" min="5" max="5"/>
  </cols>
  <sheetData>
    <row r="1">
      <c r="A1" s="1" t="inlineStr">
        <is>
          <t>Sum-of-the-parts</t>
        </is>
      </c>
    </row>
    <row r="2">
      <c r="A2" t="inlineStr">
        <is>
          <t>Not applicable — single-segment or adapter-priced.</t>
        </is>
      </c>
    </row>
  </sheetData>
  <mergeCells count="1">
    <mergeCell ref="A1:F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F8"/>
  <sheetViews>
    <sheetView workbookViewId="0">
      <selection activeCell="A1" sqref="A1"/>
    </sheetView>
  </sheetViews>
  <sheetFormatPr baseColWidth="8" defaultRowHeight="15"/>
  <cols>
    <col width="12" customWidth="1" min="1" max="1"/>
  </cols>
  <sheetData>
    <row r="1">
      <c r="A1" s="1" t="inlineStr">
        <is>
          <t>Peer valuation</t>
        </is>
      </c>
    </row>
    <row r="2">
      <c r="A2" s="5" t="inlineStr">
        <is>
          <t>Peer</t>
        </is>
      </c>
      <c r="B2" s="5" t="inlineStr">
        <is>
          <t>Fwd P/E ×</t>
        </is>
      </c>
      <c r="C2" s="5" t="inlineStr">
        <is>
          <t>Growth</t>
        </is>
      </c>
      <c r="D2" s="5" t="inlineStr">
        <is>
          <t>Op margin</t>
        </is>
      </c>
      <c r="E2" s="5" t="inlineStr">
        <is>
          <t>Quality</t>
        </is>
      </c>
      <c r="F2" s="5" t="inlineStr">
        <is>
          <t>Weight</t>
        </is>
      </c>
    </row>
    <row r="3">
      <c r="A3" t="inlineStr">
        <is>
          <t>JPM</t>
        </is>
      </c>
      <c r="B3" t="n">
        <v>15.22</v>
      </c>
      <c r="C3" t="n">
        <v>0.05</v>
      </c>
      <c r="D3" t="n">
        <v>0.437</v>
      </c>
      <c r="E3" t="inlineStr">
        <is>
          <t>direct</t>
        </is>
      </c>
      <c r="F3" t="n">
        <v>1</v>
      </c>
    </row>
    <row r="4">
      <c r="A4" t="inlineStr">
        <is>
          <t>BAC</t>
        </is>
      </c>
      <c r="B4" t="n">
        <v>13.11</v>
      </c>
      <c r="C4" t="n">
        <v>0.05</v>
      </c>
      <c r="D4" t="n">
        <v>0.36</v>
      </c>
      <c r="E4" t="inlineStr">
        <is>
          <t>direct</t>
        </is>
      </c>
      <c r="F4" t="n">
        <v>1</v>
      </c>
    </row>
    <row r="5">
      <c r="A5" t="inlineStr">
        <is>
          <t>WFC</t>
        </is>
      </c>
      <c r="B5" t="n">
        <v>12.03</v>
      </c>
      <c r="C5" t="n">
        <v>0.05</v>
      </c>
      <c r="D5" t="n">
        <v>0.294</v>
      </c>
      <c r="E5" t="inlineStr">
        <is>
          <t>direct</t>
        </is>
      </c>
      <c r="F5" t="n">
        <v>1</v>
      </c>
    </row>
    <row r="6">
      <c r="A6" t="inlineStr">
        <is>
          <t>PNC</t>
        </is>
      </c>
      <c r="B6" t="n">
        <v>13.44</v>
      </c>
      <c r="C6" t="n">
        <v>0.05</v>
      </c>
      <c r="D6" t="n">
        <v>0.367</v>
      </c>
      <c r="E6" t="inlineStr">
        <is>
          <t>direct</t>
        </is>
      </c>
      <c r="F6" t="n">
        <v>1</v>
      </c>
    </row>
    <row r="8">
      <c r="A8" s="3" t="inlineStr">
        <is>
          <t>Quality-weighted fwd P/E</t>
        </is>
      </c>
      <c r="B8" t="n">
        <v>13.4</v>
      </c>
    </row>
  </sheetData>
  <mergeCells count="1">
    <mergeCell ref="A1:F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34" customWidth="1" min="1" max="1"/>
  </cols>
  <sheetData>
    <row r="1">
      <c r="A1" s="1" t="inlineStr">
        <is>
          <t>Scenario analysis — target = EPS × multiple; PWEV = Σ p·target</t>
        </is>
      </c>
    </row>
    <row r="2">
      <c r="A2" s="5" t="inlineStr">
        <is>
          <t>Scenario</t>
        </is>
      </c>
      <c r="B2" s="5" t="inlineStr">
        <is>
          <t>Probability</t>
        </is>
      </c>
      <c r="C2" s="5" t="inlineStr">
        <is>
          <t>EPS</t>
        </is>
      </c>
      <c r="D2" s="5" t="inlineStr">
        <is>
          <t>Multiple ×</t>
        </is>
      </c>
      <c r="E2" s="5" t="inlineStr">
        <is>
          <t>Target</t>
        </is>
      </c>
      <c r="F2" s="5" t="inlineStr">
        <is>
          <t>Return vs spot</t>
        </is>
      </c>
    </row>
    <row r="3">
      <c r="A3" t="inlineStr">
        <is>
          <t>Structural — Credit Cycle / NIM Compression / Regulation</t>
        </is>
      </c>
      <c r="B3" t="n">
        <v>0.2</v>
      </c>
      <c r="C3" t="n">
        <v>7.916</v>
      </c>
      <c r="D3" t="n">
        <v>8</v>
      </c>
      <c r="E3">
        <f>C3*D3</f>
        <v/>
      </c>
      <c r="F3">
        <f>E3/140.77-1</f>
        <v/>
      </c>
    </row>
    <row r="4">
      <c r="A4" t="inlineStr">
        <is>
          <t>Recession — Heavy Provisioning</t>
        </is>
      </c>
      <c r="B4" t="n">
        <v>0.17</v>
      </c>
      <c r="C4" t="n">
        <v>9.193</v>
      </c>
      <c r="D4" t="n">
        <v>11.5</v>
      </c>
      <c r="E4">
        <f>C4*D4</f>
        <v/>
      </c>
      <c r="F4">
        <f>E4/140.77-1</f>
        <v/>
      </c>
    </row>
    <row r="5">
      <c r="A5" t="inlineStr">
        <is>
          <t>Base — Mid-Cycle ROTCE</t>
        </is>
      </c>
      <c r="B5" t="n">
        <v>0.35</v>
      </c>
      <c r="C5" t="n">
        <v>10.8</v>
      </c>
      <c r="D5" t="n">
        <v>14</v>
      </c>
      <c r="E5">
        <f>C5*D5</f>
        <v/>
      </c>
      <c r="F5">
        <f>E5/140.77-1</f>
        <v/>
      </c>
    </row>
    <row r="6">
      <c r="A6" t="inlineStr">
        <is>
          <t>Growth — Rate Tailwind / Loan &amp; Fee Growth</t>
        </is>
      </c>
      <c r="B6" t="n">
        <v>0.2</v>
      </c>
      <c r="C6" t="n">
        <v>12.64</v>
      </c>
      <c r="D6" t="n">
        <v>16</v>
      </c>
      <c r="E6">
        <f>C6*D6</f>
        <v/>
      </c>
      <c r="F6">
        <f>E6/140.77-1</f>
        <v/>
      </c>
    </row>
    <row r="7">
      <c r="A7" t="inlineStr">
        <is>
          <t>Bull — Re-Rate / Buybacks</t>
        </is>
      </c>
      <c r="B7" t="n">
        <v>0.08</v>
      </c>
      <c r="C7" t="n">
        <v>14.435</v>
      </c>
      <c r="D7" t="n">
        <v>18</v>
      </c>
      <c r="E7">
        <f>C7*D7</f>
        <v/>
      </c>
      <c r="F7">
        <f>E7/140.77-1</f>
        <v/>
      </c>
    </row>
    <row r="8">
      <c r="A8" s="3" t="inlineStr">
        <is>
          <t>PWEV (Σ p·target)</t>
        </is>
      </c>
      <c r="E8">
        <f>SUMPRODUCT(B3:B7,E3:E7)</f>
        <v/>
      </c>
    </row>
    <row r="9">
      <c r="A9" t="inlineStr">
        <is>
          <t>Σ probability (must = 1)</t>
        </is>
      </c>
      <c r="B9">
        <f>SUM(B3:B7)</f>
        <v/>
      </c>
    </row>
  </sheetData>
  <mergeCells count="1">
    <mergeCell ref="A1:F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D14"/>
  <sheetViews>
    <sheetView workbookViewId="0">
      <selection activeCell="A1" sqref="A1"/>
    </sheetView>
  </sheetViews>
  <sheetFormatPr baseColWidth="8" defaultRowHeight="15"/>
  <cols>
    <col width="26" customWidth="1" min="1" max="1"/>
    <col width="16" customWidth="1" min="2" max="2"/>
  </cols>
  <sheetData>
    <row r="1">
      <c r="A1" s="1" t="inlineStr">
        <is>
          <t>Monte Carlo (engine simulation — results, not an Excel formula)</t>
        </is>
      </c>
    </row>
    <row r="2">
      <c r="A2" t="inlineStr">
        <is>
          <t>Simulations</t>
        </is>
      </c>
      <c r="B2" t="n">
        <v>10000</v>
      </c>
    </row>
    <row r="3">
      <c r="A3" t="inlineStr">
        <is>
          <t>Distribution</t>
        </is>
      </c>
      <c r="B3" t="inlineStr">
        <is>
          <t>Student-t df=5</t>
        </is>
      </c>
    </row>
    <row r="4">
      <c r="A4" t="inlineStr">
        <is>
          <t>Median</t>
        </is>
      </c>
      <c r="B4" t="n">
        <v>134.8786200862849</v>
      </c>
    </row>
    <row r="5">
      <c r="A5" t="inlineStr">
        <is>
          <t>P10</t>
        </is>
      </c>
      <c r="B5" t="n">
        <v>84.98999057408494</v>
      </c>
    </row>
    <row r="6">
      <c r="A6" t="inlineStr">
        <is>
          <t>P90</t>
        </is>
      </c>
      <c r="B6" t="n">
        <v>196.7773764889908</v>
      </c>
    </row>
    <row r="7">
      <c r="A7" t="inlineStr">
        <is>
          <t>P(&gt; current) %</t>
        </is>
      </c>
      <c r="B7" t="n">
        <v>44.58</v>
      </c>
    </row>
    <row r="8">
      <c r="A8" t="inlineStr">
        <is>
          <t>P(&gt; target) %</t>
        </is>
      </c>
      <c r="B8" t="n">
        <v>40.34</v>
      </c>
    </row>
    <row r="11">
      <c r="A11" s="3" t="inlineStr">
        <is>
          <t>Variance explained by</t>
        </is>
      </c>
    </row>
    <row r="12">
      <c r="A12" t="inlineStr">
        <is>
          <t>Revenue Growth</t>
        </is>
      </c>
      <c r="B12" t="n">
        <v>12.07687009247462</v>
      </c>
    </row>
    <row r="13">
      <c r="A13" t="inlineStr">
        <is>
          <t>Gross Margin</t>
        </is>
      </c>
      <c r="B13" t="n">
        <v>0.6497318366337949</v>
      </c>
    </row>
    <row r="14">
      <c r="A14" t="inlineStr">
        <is>
          <t>P/E Multiple</t>
        </is>
      </c>
      <c r="B14" t="n">
        <v>87.27339807089159</v>
      </c>
    </row>
  </sheetData>
  <mergeCells count="1">
    <mergeCell ref="A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2026-07-08T09:38:43Z</dcterms:created>
  <dcterms:modified xsi:type="dcterms:W3CDTF">2026-07-08T09:38:43Z</dcterms:modified>
</cp:coreProperties>
</file>