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Berkshire Hathaway (BRK.B)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1.412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na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na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na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504</v>
      </c>
    </row>
    <row r="7">
      <c r="A7" s="3" t="inlineStr">
        <is>
          <t>Scenario PWEV target</t>
        </is>
      </c>
      <c r="B7" t="n">
        <v>513.3165829145729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  <c r="B10" t="n">
        <v>757.4362606232295</v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405.612357684398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Earnings calendar via Alpha Vantage</t>
        </is>
      </c>
      <c r="B4" t="inlineStr">
        <is>
          <t>market data</t>
        </is>
      </c>
      <c r="C4" t="inlineStr">
        <is>
          <t>2026-07-08</t>
        </is>
      </c>
      <c r="D4" t="inlineStr">
        <is>
          <t>Next earnings date, catalyst timing</t>
        </is>
      </c>
      <c r="E4" t="inlineStr">
        <is>
          <t>EARNINGS_CALENDAR</t>
        </is>
      </c>
    </row>
    <row r="5">
      <c r="A5" t="inlineStr">
        <is>
          <t>Company guidance</t>
        </is>
      </c>
      <c r="B5" t="inlineStr">
        <is>
          <t>company guidance</t>
        </is>
      </c>
      <c r="C5" t="inlineStr">
        <is>
          <t>2026-07-08</t>
        </is>
      </c>
      <c r="D5" t="inlineStr">
        <is>
          <t>FY guided revenue / non-GAAP EPS basis</t>
        </is>
      </c>
      <c r="E5" t="inlineStr">
        <is>
          <t>company guidance / earnings call</t>
        </is>
      </c>
    </row>
    <row r="6">
      <c r="A6" t="inlineStr">
        <is>
          <t>MCH segment model (from filings &amp; disclosures)</t>
        </is>
      </c>
      <c r="B6" t="inlineStr">
        <is>
          <t>house estimate</t>
        </is>
      </c>
      <c r="C6" t="inlineStr">
        <is>
          <t>2026-07-08</t>
        </is>
      </c>
      <c r="D6" t="inlineStr">
        <is>
          <t>Segment revenue, margins, multiples, AI decomposition</t>
        </is>
      </c>
      <c r="E6" t="inlineStr">
        <is>
          <t>company_context (authored, tagged)</t>
        </is>
      </c>
    </row>
    <row r="7">
      <c r="A7" t="inlineStr">
        <is>
          <t>MCH qualitative analysis</t>
        </is>
      </c>
      <c r="B7" t="inlineStr">
        <is>
          <t>inference</t>
        </is>
      </c>
      <c r="C7" t="inlineStr">
        <is>
          <t>2026-07-08</t>
        </is>
      </c>
      <c r="D7" t="inlineStr">
        <is>
          <t>Moat, regulatory risk, scenario macro, catalysts</t>
        </is>
      </c>
      <c r="E7" t="inlineStr">
        <is>
          <t>company_context enrichment (authored)</t>
        </is>
      </c>
    </row>
    <row r="8">
      <c r="A8" t="inlineStr">
        <is>
          <t>MCH investment thesis &amp; falsification triggers</t>
        </is>
      </c>
      <c r="B8" t="inlineStr">
        <is>
          <t>house estimate</t>
        </is>
      </c>
      <c r="C8" t="inlineStr">
        <is>
          <t>2026-07-08</t>
        </is>
      </c>
      <c r="D8" t="inlineStr">
        <is>
          <t>Thesis, anti-thesis, thesis-break signals</t>
        </is>
      </c>
      <c r="E8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t="inlineStr">
        <is>
          <t>Historical statements not in cache — run the engine to warm them.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Insurance Underwriting + Float</t>
        </is>
      </c>
      <c r="B3" t="n">
        <v>9</v>
      </c>
      <c r="C3" t="n">
        <v>14</v>
      </c>
      <c r="D3">
        <f>B3*C3</f>
        <v/>
      </c>
    </row>
    <row r="4">
      <c r="A4" t="inlineStr">
        <is>
          <t>BNSF Railroad</t>
        </is>
      </c>
      <c r="B4" t="n">
        <v>7</v>
      </c>
      <c r="C4" t="n">
        <v>16</v>
      </c>
      <c r="D4">
        <f>B4*C4</f>
        <v/>
      </c>
    </row>
    <row r="5">
      <c r="A5" t="inlineStr">
        <is>
          <t>Berkshire Hathaway Energy</t>
        </is>
      </c>
      <c r="B5" t="n">
        <v>5</v>
      </c>
      <c r="C5" t="n">
        <v>17</v>
      </c>
      <c r="D5">
        <f>B5*C5</f>
        <v/>
      </c>
    </row>
    <row r="6">
      <c r="A6" t="inlineStr">
        <is>
          <t>Manufacturing, Service &amp; Retail</t>
        </is>
      </c>
      <c r="B6" t="n">
        <v>12</v>
      </c>
      <c r="C6" t="n">
        <v>13</v>
      </c>
      <c r="D6">
        <f>B6*C6</f>
        <v/>
      </c>
    </row>
    <row r="7">
      <c r="A7" t="inlineStr">
        <is>
          <t>Equity Portfolio (marketable)</t>
        </is>
      </c>
      <c r="B7" t="n">
        <v>310</v>
      </c>
      <c r="C7" t="n">
        <v>1</v>
      </c>
      <c r="D7">
        <f>B7*C7</f>
        <v/>
      </c>
    </row>
    <row r="8">
      <c r="A8" t="inlineStr">
        <is>
          <t>Cash + Treasuries</t>
        </is>
      </c>
      <c r="B8" t="n">
        <v>330</v>
      </c>
      <c r="C8" t="n">
        <v>0.85</v>
      </c>
      <c r="D8">
        <f>B8*C8</f>
        <v/>
      </c>
    </row>
    <row r="9">
      <c r="A9" s="3" t="inlineStr">
        <is>
          <t>Total EV</t>
        </is>
      </c>
      <c r="D9">
        <f>SUM(D3:D8)</f>
        <v/>
      </c>
    </row>
    <row r="10">
      <c r="A10" t="inlineStr">
        <is>
          <t>+ Net cash</t>
        </is>
      </c>
      <c r="D10">
        <f>Inputs!$B$9</f>
        <v/>
      </c>
    </row>
    <row r="11">
      <c r="A11" t="inlineStr">
        <is>
          <t>÷ Diluted shares</t>
        </is>
      </c>
      <c r="D11">
        <f>Inputs!$B$10</f>
        <v/>
      </c>
    </row>
    <row r="12">
      <c r="A12" s="3" t="inlineStr">
        <is>
          <t>SoP per share</t>
        </is>
      </c>
      <c r="D12">
        <f>(D9+D10)/D11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t="inlineStr">
        <is>
          <t>No peer set configured.</t>
        </is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Recession + Mark-to-Market</t>
        </is>
      </c>
      <c r="B3" t="n">
        <v>0.2</v>
      </c>
      <c r="C3" t="n">
        <v>27.605</v>
      </c>
      <c r="D3" t="n">
        <v>13</v>
      </c>
      <c r="E3">
        <f>C3*D3</f>
        <v/>
      </c>
      <c r="F3">
        <f>E3/504.0-1</f>
        <v/>
      </c>
    </row>
    <row r="4">
      <c r="A4" t="inlineStr">
        <is>
          <t>Insurance Catastrophe</t>
        </is>
      </c>
      <c r="B4" t="n">
        <v>0.15</v>
      </c>
      <c r="C4" t="n">
        <v>30.816</v>
      </c>
      <c r="D4" t="n">
        <v>14.4</v>
      </c>
      <c r="E4">
        <f>C4*D4</f>
        <v/>
      </c>
      <c r="F4">
        <f>E4/504.0-1</f>
        <v/>
      </c>
    </row>
    <row r="5">
      <c r="A5" t="inlineStr">
        <is>
          <t>Base</t>
        </is>
      </c>
      <c r="B5" t="n">
        <v>0.35</v>
      </c>
      <c r="C5" t="n">
        <v>37.302</v>
      </c>
      <c r="D5" t="n">
        <v>14.5</v>
      </c>
      <c r="E5">
        <f>C5*D5</f>
        <v/>
      </c>
      <c r="F5">
        <f>E5/504.0-1</f>
        <v/>
      </c>
    </row>
    <row r="6">
      <c r="A6" t="inlineStr">
        <is>
          <t>ME Bull</t>
        </is>
      </c>
      <c r="B6" t="n">
        <v>0.2</v>
      </c>
      <c r="C6" t="n">
        <v>38.025</v>
      </c>
      <c r="D6" t="n">
        <v>15.5</v>
      </c>
      <c r="E6">
        <f>C6*D6</f>
        <v/>
      </c>
      <c r="F6">
        <f>E6/504.0-1</f>
        <v/>
      </c>
    </row>
    <row r="7">
      <c r="A7" t="inlineStr">
        <is>
          <t>Succession Premium</t>
        </is>
      </c>
      <c r="B7" t="n">
        <v>0.1</v>
      </c>
      <c r="C7" t="n">
        <v>39.817</v>
      </c>
      <c r="D7" t="n">
        <v>16.3</v>
      </c>
      <c r="E7">
        <f>C7*D7</f>
        <v/>
      </c>
      <c r="F7">
        <f>E7/504.0-1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405.612357684398</v>
      </c>
    </row>
    <row r="5">
      <c r="A5" t="inlineStr">
        <is>
          <t>P10</t>
        </is>
      </c>
      <c r="B5" t="n">
        <v>172.7806949225388</v>
      </c>
    </row>
    <row r="6">
      <c r="A6" t="inlineStr">
        <is>
          <t>P90</t>
        </is>
      </c>
      <c r="B6" t="n">
        <v>719.530087829052</v>
      </c>
    </row>
    <row r="7">
      <c r="A7" t="inlineStr">
        <is>
          <t>P(&gt; current) %</t>
        </is>
      </c>
      <c r="B7" t="n">
        <v>33.03</v>
      </c>
    </row>
    <row r="8">
      <c r="A8" t="inlineStr">
        <is>
          <t>P(&gt; target) %</t>
        </is>
      </c>
      <c r="B8" t="n">
        <v>31.7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1.42820256061963</v>
      </c>
    </row>
    <row r="13">
      <c r="A13" t="inlineStr">
        <is>
          <t>Gross Margin</t>
        </is>
      </c>
      <c r="B13" t="n">
        <v>68.6217360062362</v>
      </c>
    </row>
    <row r="14">
      <c r="A14" t="inlineStr">
        <is>
          <t>P/E Multiple</t>
        </is>
      </c>
      <c r="B14" t="n">
        <v>29.95006143314416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2026-07-08T10:22:01Z</dcterms:created>
  <dcterms:modified xsi:type="dcterms:W3CDTF">2026-07-08T10:22:02Z</dcterms:modified>
</cp:coreProperties>
</file>