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Bank of New York Mellon Corporation (BNY)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0.6909999999999999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152.91</v>
      </c>
    </row>
    <row r="7">
      <c r="A7" s="3" t="inlineStr">
        <is>
          <t>Scenario PWEV target</t>
        </is>
      </c>
      <c r="B7" t="n">
        <v>141.61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139.40255</v>
      </c>
    </row>
    <row r="12">
      <c r="A12" s="3" t="inlineStr">
        <is>
          <t>MC median</t>
        </is>
      </c>
      <c r="B12" t="n">
        <v>129.858971012866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40.441</v>
      </c>
      <c r="C3" t="n">
        <v>19.791</v>
      </c>
      <c r="D3" t="n">
        <v>7.058</v>
      </c>
      <c r="E3" t="n">
        <v>7.058</v>
      </c>
      <c r="F3" t="n">
        <v>5.549</v>
      </c>
    </row>
    <row r="4">
      <c r="A4" t="inlineStr">
        <is>
          <t>2024-12-31</t>
        </is>
      </c>
      <c r="B4" t="n">
        <v>39.553</v>
      </c>
      <c r="C4" t="n">
        <v>18.188</v>
      </c>
      <c r="D4" t="n">
        <v>5.848</v>
      </c>
      <c r="E4" t="n">
        <v>5.848</v>
      </c>
      <c r="F4" t="n">
        <v>4.53</v>
      </c>
    </row>
    <row r="5">
      <c r="A5" t="inlineStr">
        <is>
          <t>2023-12-31</t>
        </is>
      </c>
      <c r="B5" t="n">
        <v>33.791</v>
      </c>
      <c r="C5" t="n">
        <v>17.369</v>
      </c>
      <c r="D5" t="n">
        <v>4.283</v>
      </c>
      <c r="E5" t="n">
        <v>4.283</v>
      </c>
      <c r="F5" t="n">
        <v>3.302</v>
      </c>
    </row>
    <row r="6">
      <c r="A6" t="inlineStr">
        <is>
          <t>2022-12-31</t>
        </is>
      </c>
      <c r="B6" t="n">
        <v>19.8</v>
      </c>
      <c r="C6" t="n">
        <v>16.147</v>
      </c>
      <c r="D6" t="n">
        <v>3.48</v>
      </c>
      <c r="E6" t="n">
        <v>3.48</v>
      </c>
      <c r="F6" t="n">
        <v>2.556</v>
      </c>
    </row>
    <row r="7">
      <c r="A7" t="inlineStr">
        <is>
          <t>2021-12-31</t>
        </is>
      </c>
      <c r="B7" t="n">
        <v>15.86</v>
      </c>
      <c r="C7" t="n">
        <v>15.864</v>
      </c>
      <c r="D7" t="n">
        <v>4.648</v>
      </c>
      <c r="E7" t="n">
        <v>4.648</v>
      </c>
      <c r="F7" t="n">
        <v>3.759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6.73</v>
      </c>
      <c r="C11" t="n">
        <v>1.553</v>
      </c>
      <c r="D11" t="n">
        <v>5.177</v>
      </c>
      <c r="E11" t="n">
        <v>4.535</v>
      </c>
    </row>
    <row r="12">
      <c r="A12" t="inlineStr">
        <is>
          <t>2024-12-31</t>
        </is>
      </c>
      <c r="B12" t="n">
        <v>0.6870000000000001</v>
      </c>
      <c r="C12" t="n">
        <v>1.469</v>
      </c>
      <c r="D12" t="n">
        <v>-0.782</v>
      </c>
      <c r="E12" t="n">
        <v>3.064</v>
      </c>
    </row>
    <row r="13">
      <c r="A13" t="inlineStr">
        <is>
          <t>2023-12-31</t>
        </is>
      </c>
      <c r="B13" t="n">
        <v>5.912</v>
      </c>
      <c r="C13" t="n">
        <v>1.22</v>
      </c>
      <c r="D13" t="n">
        <v>4.692</v>
      </c>
      <c r="E13" t="n">
        <v>3.104</v>
      </c>
    </row>
    <row r="14">
      <c r="A14" t="inlineStr">
        <is>
          <t>2022-12-31</t>
        </is>
      </c>
      <c r="B14" t="n">
        <v>15.068</v>
      </c>
      <c r="C14" t="n">
        <v>1.346</v>
      </c>
      <c r="D14" t="n">
        <v>13.722</v>
      </c>
      <c r="E14" t="n">
        <v>0.124</v>
      </c>
    </row>
    <row r="15">
      <c r="A15" t="inlineStr">
        <is>
          <t>2021-12-31</t>
        </is>
      </c>
      <c r="B15" t="n">
        <v>2.838</v>
      </c>
      <c r="C15" t="n">
        <v>1.215</v>
      </c>
      <c r="D15" t="n">
        <v>1.623</v>
      </c>
      <c r="E15" t="n">
        <v>4.567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direct</t>
        </is>
      </c>
      <c r="F3" t="n">
        <v>1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direct</t>
        </is>
      </c>
      <c r="F4" t="n">
        <v>1</v>
      </c>
    </row>
    <row r="5">
      <c r="A5" t="inlineStr">
        <is>
          <t>KKR</t>
        </is>
      </c>
      <c r="B5" t="n">
        <v>15.22</v>
      </c>
      <c r="C5" t="n">
        <v>0.06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APO</t>
        </is>
      </c>
      <c r="B6" t="n">
        <v>13.46</v>
      </c>
      <c r="C6" t="n">
        <v>0.06</v>
      </c>
      <c r="D6" t="n">
        <v>0.135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5.655</v>
      </c>
      <c r="D3" t="n">
        <v>11</v>
      </c>
      <c r="E3">
        <f>C3*D3</f>
        <v/>
      </c>
      <c r="F3">
        <f>E3/152.91-1</f>
        <v/>
      </c>
    </row>
    <row r="4">
      <c r="A4" t="inlineStr">
        <is>
          <t>Recession — Heavy Provisioning</t>
        </is>
      </c>
      <c r="B4" t="n">
        <v>0.17</v>
      </c>
      <c r="C4" t="n">
        <v>7.457</v>
      </c>
      <c r="D4" t="n">
        <v>14</v>
      </c>
      <c r="E4">
        <f>C4*D4</f>
        <v/>
      </c>
      <c r="F4">
        <f>E4/152.91-1</f>
        <v/>
      </c>
    </row>
    <row r="5">
      <c r="A5" t="inlineStr">
        <is>
          <t>Base — Mid-Cycle ROTCE</t>
        </is>
      </c>
      <c r="B5" t="n">
        <v>0.35</v>
      </c>
      <c r="C5" t="n">
        <v>8.638999999999999</v>
      </c>
      <c r="D5" t="n">
        <v>17</v>
      </c>
      <c r="E5">
        <f>C5*D5</f>
        <v/>
      </c>
      <c r="F5">
        <f>E5/152.91-1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10.368</v>
      </c>
      <c r="D6" t="n">
        <v>19</v>
      </c>
      <c r="E6">
        <f>C6*D6</f>
        <v/>
      </c>
      <c r="F6">
        <f>E6/152.91-1</f>
        <v/>
      </c>
    </row>
    <row r="7">
      <c r="A7" t="inlineStr">
        <is>
          <t>Bull — Re-Rate / Buybacks</t>
        </is>
      </c>
      <c r="B7" t="n">
        <v>0.08</v>
      </c>
      <c r="C7" t="n">
        <v>10.92</v>
      </c>
      <c r="D7" t="n">
        <v>23</v>
      </c>
      <c r="E7">
        <f>C7*D7</f>
        <v/>
      </c>
      <c r="F7">
        <f>E7/152.91-1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129.858971012866</v>
      </c>
    </row>
    <row r="5">
      <c r="A5" t="inlineStr">
        <is>
          <t>P10</t>
        </is>
      </c>
      <c r="B5" t="n">
        <v>82.11728544698843</v>
      </c>
    </row>
    <row r="6">
      <c r="A6" t="inlineStr">
        <is>
          <t>P90</t>
        </is>
      </c>
      <c r="B6" t="n">
        <v>189.1732692380518</v>
      </c>
    </row>
    <row r="7">
      <c r="A7" t="inlineStr">
        <is>
          <t>P(&gt; current) %</t>
        </is>
      </c>
      <c r="B7" t="n">
        <v>30.16</v>
      </c>
    </row>
    <row r="8">
      <c r="A8" t="inlineStr">
        <is>
          <t>P(&gt; target) %</t>
        </is>
      </c>
      <c r="B8" t="n">
        <v>39.45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12.07393719221563</v>
      </c>
    </row>
    <row r="13">
      <c r="A13" t="inlineStr">
        <is>
          <t>Gross Margin</t>
        </is>
      </c>
      <c r="B13" t="n">
        <v>0.4452443939437113</v>
      </c>
    </row>
    <row r="14">
      <c r="A14" t="inlineStr">
        <is>
          <t>P/E Multiple</t>
        </is>
      </c>
      <c r="B14" t="n">
        <v>87.48081841384065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2026-07-08T09:38:40Z</dcterms:created>
  <dcterms:modified xsi:type="dcterms:W3CDTF">2026-07-08T09:38:40Z</dcterms:modified>
</cp:coreProperties>
</file>