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AngloGold Ashanti (AU)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0.11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0.28</v>
      </c>
    </row>
    <row r="9">
      <c r="A9" t="inlineStr">
        <is>
          <t>Net cash (+) / debt (−) $B</t>
        </is>
      </c>
      <c r="B9" s="4" t="n">
        <v>1.5</v>
      </c>
    </row>
    <row r="10">
      <c r="A10" t="inlineStr">
        <is>
          <t>Diluted shares (B)</t>
        </is>
      </c>
      <c r="B10" s="4" t="n">
        <v>0.511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0.03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0.52</v>
      </c>
      <c r="C14" s="4" t="n">
        <v>0.5</v>
      </c>
      <c r="D14" s="4" t="n">
        <v>0.47</v>
      </c>
      <c r="E14" s="4" t="n">
        <v>0.44</v>
      </c>
      <c r="F14" s="4" t="n">
        <v>0.42</v>
      </c>
    </row>
    <row r="15">
      <c r="A15" t="inlineStr">
        <is>
          <t>D&amp;A $B</t>
        </is>
      </c>
      <c r="B15" s="4" t="n">
        <v>1.6308</v>
      </c>
      <c r="C15" s="4" t="n">
        <v>1.6713</v>
      </c>
      <c r="D15" s="4" t="n">
        <v>1.7202</v>
      </c>
      <c r="E15" s="4" t="n">
        <v>1.769</v>
      </c>
      <c r="F15" s="4" t="n">
        <v>1.8095</v>
      </c>
    </row>
    <row r="16">
      <c r="A16" t="inlineStr">
        <is>
          <t>Capex $B</t>
        </is>
      </c>
      <c r="B16" s="4" t="n">
        <v>1.75</v>
      </c>
      <c r="C16" s="4" t="n">
        <v>1.85</v>
      </c>
      <c r="D16" s="4" t="n">
        <v>1.9</v>
      </c>
      <c r="E16" s="4" t="n">
        <v>1.9</v>
      </c>
      <c r="F16" s="4" t="n">
        <v>1.85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12.287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19</v>
      </c>
      <c r="C3" t="n">
        <v>1</v>
      </c>
    </row>
    <row r="4">
      <c r="A4" t="inlineStr">
        <is>
          <t>Terminal × ±15%</t>
        </is>
      </c>
      <c r="B4" t="n">
        <v>14</v>
      </c>
      <c r="C4" t="n">
        <v>2</v>
      </c>
    </row>
    <row r="5">
      <c r="A5" t="inlineStr">
        <is>
          <t>Op margin ±3pp</t>
        </is>
      </c>
      <c r="B5" t="n">
        <v>11</v>
      </c>
      <c r="C5" t="n">
        <v>3</v>
      </c>
    </row>
    <row r="6">
      <c r="A6" t="inlineStr">
        <is>
          <t>Capex intensity ±15%</t>
        </is>
      </c>
      <c r="B6" t="n">
        <v>10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82.08</v>
      </c>
    </row>
    <row r="7">
      <c r="A7" s="3" t="inlineStr">
        <is>
          <t>Scenario PWEV target</t>
        </is>
      </c>
      <c r="B7" t="n">
        <v>94.05940594059406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122.09</v>
      </c>
    </row>
    <row r="12">
      <c r="A12" s="3" t="inlineStr">
        <is>
          <t>MC median</t>
        </is>
      </c>
      <c r="B12" t="n">
        <v>82.27372993450601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mch_weekly_run live prices + AV OVERVIEW refresh 2026-04-23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9.893000000000001</v>
      </c>
      <c r="C3" t="n">
        <v>4.604</v>
      </c>
      <c r="D3" t="n">
        <v>4.466</v>
      </c>
      <c r="E3" t="n">
        <v>4.496</v>
      </c>
      <c r="F3" t="n">
        <v>2.636</v>
      </c>
    </row>
    <row r="4">
      <c r="A4" t="inlineStr">
        <is>
          <t>2024-12-31</t>
        </is>
      </c>
      <c r="B4" t="n">
        <v>5.793</v>
      </c>
      <c r="C4" t="n">
        <v>2.067</v>
      </c>
      <c r="D4" t="n">
        <v>1.553</v>
      </c>
      <c r="E4" t="n">
        <v>1.833</v>
      </c>
      <c r="F4" t="n">
        <v>1.004</v>
      </c>
    </row>
    <row r="5">
      <c r="A5" t="inlineStr">
        <is>
          <t>2023-12-31</t>
        </is>
      </c>
      <c r="B5" t="n">
        <v>4.582</v>
      </c>
      <c r="C5" t="n">
        <v>1.027</v>
      </c>
      <c r="D5" t="n">
        <v>0.575</v>
      </c>
      <c r="E5" t="n">
        <v>0.214</v>
      </c>
      <c r="F5" t="n">
        <v>-0.235</v>
      </c>
    </row>
    <row r="6">
      <c r="A6" t="inlineStr">
        <is>
          <t>2022-12-31</t>
        </is>
      </c>
      <c r="B6" t="n">
        <v>4.501</v>
      </c>
      <c r="C6" t="n">
        <v>1.129</v>
      </c>
      <c r="D6" t="n">
        <v>0.519</v>
      </c>
      <c r="E6" t="n">
        <v>0.613</v>
      </c>
      <c r="F6" t="n">
        <v>0.233</v>
      </c>
    </row>
    <row r="7">
      <c r="A7" t="inlineStr">
        <is>
          <t>2021-12-31</t>
        </is>
      </c>
      <c r="B7" t="n">
        <v>4.029</v>
      </c>
      <c r="C7" t="n">
        <v>1.172</v>
      </c>
      <c r="D7" t="n">
        <v>0.9350000000000001</v>
      </c>
      <c r="E7" t="n">
        <v>0.8110000000000001</v>
      </c>
      <c r="F7" t="n">
        <v>0.614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4.712</v>
      </c>
      <c r="C11" t="n">
        <v>1.607</v>
      </c>
      <c r="D11" t="n">
        <v>3.105</v>
      </c>
      <c r="E11" t="n">
        <v>0</v>
      </c>
    </row>
    <row r="12">
      <c r="A12" t="inlineStr">
        <is>
          <t>2024-12-31</t>
        </is>
      </c>
      <c r="B12" t="n">
        <v>1.968</v>
      </c>
      <c r="C12" t="n">
        <v>1.09</v>
      </c>
      <c r="D12" t="n">
        <v>0.878</v>
      </c>
      <c r="E12" t="n">
        <v>0</v>
      </c>
    </row>
    <row r="13">
      <c r="A13" t="inlineStr">
        <is>
          <t>2023-12-31</t>
        </is>
      </c>
      <c r="B13" t="n">
        <v>0.971</v>
      </c>
      <c r="C13" t="n">
        <v>1.042</v>
      </c>
      <c r="D13" t="n">
        <v>-0.07099999999999999</v>
      </c>
      <c r="E13" t="n">
        <v>0.019</v>
      </c>
    </row>
    <row r="14">
      <c r="A14" t="inlineStr">
        <is>
          <t>2022-12-31</t>
        </is>
      </c>
      <c r="B14" t="n">
        <v>1.804</v>
      </c>
      <c r="C14" t="n">
        <v>1.028</v>
      </c>
      <c r="D14" t="n">
        <v>0.776</v>
      </c>
      <c r="E14" t="n">
        <v>0</v>
      </c>
    </row>
    <row r="15">
      <c r="A15" t="inlineStr">
        <is>
          <t>2021-12-31</t>
        </is>
      </c>
      <c r="B15" t="n">
        <v>1.268</v>
      </c>
      <c r="C15" t="n">
        <v>1.028</v>
      </c>
      <c r="D15" t="n">
        <v>0.24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82.36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GOLD</t>
        </is>
      </c>
      <c r="B3" t="n">
        <v>15</v>
      </c>
      <c r="C3" t="n">
        <v>0.05</v>
      </c>
      <c r="D3" t="n">
        <v>0.25</v>
      </c>
      <c r="E3" t="inlineStr">
        <is>
          <t>segment</t>
        </is>
      </c>
      <c r="F3" t="n">
        <v>0.5</v>
      </c>
    </row>
    <row r="4">
      <c r="A4" t="inlineStr">
        <is>
          <t>KGC</t>
        </is>
      </c>
      <c r="B4" t="n">
        <v>12</v>
      </c>
      <c r="C4" t="n">
        <v>0.08</v>
      </c>
      <c r="D4" t="n">
        <v>0.22</v>
      </c>
      <c r="E4" t="inlineStr">
        <is>
          <t>direct</t>
        </is>
      </c>
      <c r="F4" t="n">
        <v>1</v>
      </c>
    </row>
    <row r="5">
      <c r="A5" t="inlineStr">
        <is>
          <t>AEM</t>
        </is>
      </c>
      <c r="B5" t="n">
        <v>20</v>
      </c>
      <c r="C5" t="n">
        <v>0.08</v>
      </c>
      <c r="D5" t="n">
        <v>0.28</v>
      </c>
      <c r="E5" t="inlineStr">
        <is>
          <t>broad</t>
        </is>
      </c>
      <c r="F5" t="n">
        <v>0.25</v>
      </c>
    </row>
    <row r="6">
      <c r="A6" t="inlineStr">
        <is>
          <t>NEM</t>
        </is>
      </c>
      <c r="B6" t="n">
        <v>14</v>
      </c>
      <c r="C6" t="n">
        <v>0.1</v>
      </c>
      <c r="D6" t="n">
        <v>0.18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Gold Crash (Structural)</t>
        </is>
      </c>
      <c r="B3" t="n">
        <v>0.2</v>
      </c>
      <c r="C3" t="n">
        <v>3.815</v>
      </c>
      <c r="D3" t="n">
        <v>7.5</v>
      </c>
      <c r="E3">
        <f>C3*D3</f>
        <v/>
      </c>
      <c r="F3">
        <f>E3/82.08-1</f>
        <v/>
      </c>
    </row>
    <row r="4">
      <c r="A4" t="inlineStr">
        <is>
          <t>Operational Issues</t>
        </is>
      </c>
      <c r="B4" t="n">
        <v>0.15</v>
      </c>
      <c r="C4" t="n">
        <v>6.351</v>
      </c>
      <c r="D4" t="n">
        <v>8</v>
      </c>
      <c r="E4">
        <f>C4*D4</f>
        <v/>
      </c>
      <c r="F4">
        <f>E4/82.08-1</f>
        <v/>
      </c>
    </row>
    <row r="5">
      <c r="A5" t="inlineStr">
        <is>
          <t>Base</t>
        </is>
      </c>
      <c r="B5" t="n">
        <v>0.3</v>
      </c>
      <c r="C5" t="n">
        <v>9.069000000000001</v>
      </c>
      <c r="D5" t="n">
        <v>10.5</v>
      </c>
      <c r="E5">
        <f>C5*D5</f>
        <v/>
      </c>
      <c r="F5">
        <f>E5/82.08-1</f>
        <v/>
      </c>
    </row>
    <row r="6">
      <c r="A6" t="inlineStr">
        <is>
          <t>Gold Bull (ME)</t>
        </is>
      </c>
      <c r="B6" t="n">
        <v>0.25</v>
      </c>
      <c r="C6" t="n">
        <v>10.935</v>
      </c>
      <c r="D6" t="n">
        <v>11</v>
      </c>
      <c r="E6">
        <f>C6*D6</f>
        <v/>
      </c>
      <c r="F6">
        <f>E6/82.08-1</f>
        <v/>
      </c>
    </row>
    <row r="7">
      <c r="A7" t="inlineStr">
        <is>
          <t>Fiat Crisis</t>
        </is>
      </c>
      <c r="B7" t="n">
        <v>0.1</v>
      </c>
      <c r="C7" t="n">
        <v>13.787</v>
      </c>
      <c r="D7" t="n">
        <v>11.6</v>
      </c>
      <c r="E7">
        <f>C7*D7</f>
        <v/>
      </c>
      <c r="F7">
        <f>E7/82.08-1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82.27372993450601</v>
      </c>
    </row>
    <row r="5">
      <c r="A5" t="inlineStr">
        <is>
          <t>P10</t>
        </is>
      </c>
      <c r="B5" t="n">
        <v>40.67271988398289</v>
      </c>
    </row>
    <row r="6">
      <c r="A6" t="inlineStr">
        <is>
          <t>P90</t>
        </is>
      </c>
      <c r="B6" t="n">
        <v>155.9367776502332</v>
      </c>
    </row>
    <row r="7">
      <c r="A7" t="inlineStr">
        <is>
          <t>P(&gt; current) %</t>
        </is>
      </c>
      <c r="B7" t="n">
        <v>50.18</v>
      </c>
    </row>
    <row r="8">
      <c r="A8" t="inlineStr">
        <is>
          <t>P(&gt; target) %</t>
        </is>
      </c>
      <c r="B8" t="n">
        <v>39.35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16.15343158600727</v>
      </c>
    </row>
    <row r="13">
      <c r="A13" t="inlineStr">
        <is>
          <t>Gross Margin</t>
        </is>
      </c>
      <c r="B13" t="n">
        <v>8.321541848837601</v>
      </c>
    </row>
    <row r="14">
      <c r="A14" t="inlineStr">
        <is>
          <t>P/E Multiple</t>
        </is>
      </c>
      <c r="B14" t="n">
        <v>75.52502656515513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2026-07-08T09:38:32Z</dcterms:created>
  <dcterms:modified xsi:type="dcterms:W3CDTF">2026-07-08T09:38:32Z</dcterms:modified>
</cp:coreProperties>
</file>