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Amazon.com (AMZN)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40</v>
      </c>
    </row>
    <row r="10">
      <c r="A10" t="inlineStr">
        <is>
          <t>Diluted shares (B)</t>
        </is>
      </c>
      <c r="B10" s="4" t="n">
        <v>10.7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0.12</v>
      </c>
      <c r="D13" s="4" t="n">
        <v>0.11</v>
      </c>
      <c r="E13" s="4" t="n">
        <v>0.1</v>
      </c>
      <c r="F13" s="4" t="n">
        <v>0.09</v>
      </c>
    </row>
    <row r="14">
      <c r="A14" t="inlineStr">
        <is>
          <t>Operating margin</t>
        </is>
      </c>
      <c r="B14" s="4" t="n">
        <v>0.12</v>
      </c>
      <c r="C14" s="4" t="n">
        <v>0.14</v>
      </c>
      <c r="D14" s="4" t="n">
        <v>0.15</v>
      </c>
      <c r="E14" s="4" t="n">
        <v>0.16</v>
      </c>
      <c r="F14" s="4" t="n">
        <v>0.17</v>
      </c>
    </row>
    <row r="15">
      <c r="A15" t="inlineStr">
        <is>
          <t>D&amp;A $B</t>
        </is>
      </c>
      <c r="B15" s="4" t="n">
        <v>139.8333</v>
      </c>
      <c r="C15" s="4" t="n">
        <v>150.3667</v>
      </c>
      <c r="D15" s="4" t="n">
        <v>162.5667</v>
      </c>
      <c r="E15" s="4" t="n">
        <v>175.6</v>
      </c>
      <c r="F15" s="4" t="n">
        <v>189.4667</v>
      </c>
    </row>
    <row r="16">
      <c r="A16" t="inlineStr">
        <is>
          <t>Capex $B</t>
        </is>
      </c>
      <c r="B16" s="4" t="n">
        <v>180</v>
      </c>
      <c r="C16" s="4" t="n">
        <v>195</v>
      </c>
      <c r="D16" s="4" t="n">
        <v>205</v>
      </c>
      <c r="E16" s="4" t="n">
        <v>210</v>
      </c>
      <c r="F16" s="4" t="n">
        <v>215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847.5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98</v>
      </c>
      <c r="C3" t="n">
        <v>1</v>
      </c>
    </row>
    <row r="4">
      <c r="A4" t="inlineStr">
        <is>
          <t>Op margin ±3pp</t>
        </is>
      </c>
      <c r="B4" t="n">
        <v>88</v>
      </c>
      <c r="C4" t="n">
        <v>2</v>
      </c>
    </row>
    <row r="5">
      <c r="A5" t="inlineStr">
        <is>
          <t>Revenue CAGR ±3pp</t>
        </is>
      </c>
      <c r="B5" t="n">
        <v>61</v>
      </c>
      <c r="C5" t="n">
        <v>3</v>
      </c>
    </row>
    <row r="6">
      <c r="A6" t="inlineStr">
        <is>
          <t>Terminal × ±15%</t>
        </is>
      </c>
      <c r="B6" t="n">
        <v>51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245.98</v>
      </c>
    </row>
    <row r="7">
      <c r="A7" s="3" t="inlineStr">
        <is>
          <t>Scenario PWEV target</t>
        </is>
      </c>
      <c r="B7" t="n">
        <v>257.4257425742574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228.2242990654206</v>
      </c>
    </row>
    <row r="11">
      <c r="A11" s="3" t="inlineStr">
        <is>
          <t>Peer implied (fwd P/E)</t>
        </is>
      </c>
      <c r="B11" t="n">
        <v>307.5</v>
      </c>
    </row>
    <row r="12">
      <c r="A12" s="3" t="inlineStr">
        <is>
          <t>MC median</t>
        </is>
      </c>
      <c r="B12" t="n">
        <v>211.1885832590918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716.924</v>
      </c>
      <c r="C3" t="n">
        <v>360.51</v>
      </c>
      <c r="D3" t="n">
        <v>79.97499999999999</v>
      </c>
      <c r="E3" t="n">
        <v>99.58499999999999</v>
      </c>
      <c r="F3" t="n">
        <v>77.67</v>
      </c>
    </row>
    <row r="4">
      <c r="A4" t="inlineStr">
        <is>
          <t>2024-12-31</t>
        </is>
      </c>
      <c r="B4" t="n">
        <v>637.9589999999999</v>
      </c>
      <c r="C4" t="n">
        <v>311.671</v>
      </c>
      <c r="D4" t="n">
        <v>68.593</v>
      </c>
      <c r="E4" t="n">
        <v>71.02</v>
      </c>
      <c r="F4" t="n">
        <v>59.248</v>
      </c>
    </row>
    <row r="5">
      <c r="A5" t="inlineStr">
        <is>
          <t>2023-12-31</t>
        </is>
      </c>
      <c r="B5" t="n">
        <v>574.785</v>
      </c>
      <c r="C5" t="n">
        <v>270.046</v>
      </c>
      <c r="D5" t="n">
        <v>36.852</v>
      </c>
      <c r="E5" t="n">
        <v>36.852</v>
      </c>
      <c r="F5" t="n">
        <v>30.425</v>
      </c>
    </row>
    <row r="6">
      <c r="A6" t="inlineStr">
        <is>
          <t>2022-12-31</t>
        </is>
      </c>
      <c r="B6" t="n">
        <v>513.9829999999999</v>
      </c>
      <c r="C6" t="n">
        <v>225.152</v>
      </c>
      <c r="D6" t="n">
        <v>12.248</v>
      </c>
      <c r="E6" t="n">
        <v>12.248</v>
      </c>
      <c r="F6" t="n">
        <v>-2.722</v>
      </c>
    </row>
    <row r="7">
      <c r="A7" t="inlineStr">
        <is>
          <t>2021-12-31</t>
        </is>
      </c>
      <c r="B7" t="n">
        <v>469.822</v>
      </c>
      <c r="C7" t="n">
        <v>197.478</v>
      </c>
      <c r="D7" t="n">
        <v>24.879</v>
      </c>
      <c r="E7" t="n">
        <v>24.879</v>
      </c>
      <c r="F7" t="n">
        <v>33.364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139.514</v>
      </c>
      <c r="C11" t="n">
        <v>131.819</v>
      </c>
      <c r="D11" t="n">
        <v>7.695</v>
      </c>
      <c r="E11" t="n">
        <v>0</v>
      </c>
    </row>
    <row r="12">
      <c r="A12" t="inlineStr">
        <is>
          <t>2024-12-31</t>
        </is>
      </c>
      <c r="B12" t="n">
        <v>115.877</v>
      </c>
      <c r="C12" t="n">
        <v>82.999</v>
      </c>
      <c r="D12" t="n">
        <v>32.878</v>
      </c>
      <c r="E12" t="n">
        <v>0</v>
      </c>
    </row>
    <row r="13">
      <c r="A13" t="inlineStr">
        <is>
          <t>2023-12-31</t>
        </is>
      </c>
      <c r="B13" t="n">
        <v>84.946</v>
      </c>
      <c r="C13" t="n">
        <v>52.729</v>
      </c>
      <c r="D13" t="n">
        <v>32.217</v>
      </c>
      <c r="E13" t="n">
        <v>0</v>
      </c>
    </row>
    <row r="14">
      <c r="A14" t="inlineStr">
        <is>
          <t>2022-12-31</t>
        </is>
      </c>
      <c r="B14" t="n">
        <v>46.752</v>
      </c>
      <c r="C14" t="n">
        <v>63.645</v>
      </c>
      <c r="D14" t="n">
        <v>-16.893</v>
      </c>
      <c r="E14" t="n">
        <v>6</v>
      </c>
    </row>
    <row r="15">
      <c r="A15" t="inlineStr">
        <is>
          <t>2021-12-31</t>
        </is>
      </c>
      <c r="B15" t="n">
        <v>46.327</v>
      </c>
      <c r="C15" t="n">
        <v>61.053</v>
      </c>
      <c r="D15" t="n">
        <v>-14.726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201.61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North America Retail</t>
        </is>
      </c>
      <c r="B3" t="n">
        <v>450</v>
      </c>
      <c r="C3" t="n">
        <v>0.8</v>
      </c>
      <c r="D3">
        <f>B3*C3</f>
        <v/>
      </c>
    </row>
    <row r="4">
      <c r="A4" t="inlineStr">
        <is>
          <t>International Retail</t>
        </is>
      </c>
      <c r="B4" t="n">
        <v>160</v>
      </c>
      <c r="C4" t="n">
        <v>0.7</v>
      </c>
      <c r="D4">
        <f>B4*C4</f>
        <v/>
      </c>
    </row>
    <row r="5">
      <c r="A5" t="inlineStr">
        <is>
          <t>AWS</t>
        </is>
      </c>
      <c r="B5" t="n">
        <v>140</v>
      </c>
      <c r="C5" t="n">
        <v>9</v>
      </c>
      <c r="D5">
        <f>B5*C5</f>
        <v/>
      </c>
    </row>
    <row r="6">
      <c r="A6" t="inlineStr">
        <is>
          <t>Advertising</t>
        </is>
      </c>
      <c r="B6" t="n">
        <v>60</v>
      </c>
      <c r="C6" t="n">
        <v>7</v>
      </c>
      <c r="D6">
        <f>B6*C6</f>
        <v/>
      </c>
    </row>
    <row r="7">
      <c r="A7" t="inlineStr">
        <is>
          <t>Subscription / Prime</t>
        </is>
      </c>
      <c r="B7" t="n">
        <v>50</v>
      </c>
      <c r="C7" t="n">
        <v>5</v>
      </c>
      <c r="D7">
        <f>B7*C7</f>
        <v/>
      </c>
    </row>
    <row r="8">
      <c r="A8" s="3" t="inlineStr">
        <is>
          <t>Total EV</t>
        </is>
      </c>
      <c r="D8">
        <f>SUM(D3:D7)</f>
        <v/>
      </c>
    </row>
    <row r="9">
      <c r="A9" t="inlineStr">
        <is>
          <t>+ Net cash</t>
        </is>
      </c>
      <c r="D9">
        <f>Inputs!$B$9</f>
        <v/>
      </c>
    </row>
    <row r="10">
      <c r="A10" t="inlineStr">
        <is>
          <t>÷ Diluted shares</t>
        </is>
      </c>
      <c r="D10">
        <f>Inputs!$B$10</f>
        <v/>
      </c>
    </row>
    <row r="11">
      <c r="A11" s="3" t="inlineStr">
        <is>
          <t>SoP per share</t>
        </is>
      </c>
      <c r="D11">
        <f>(D8+D9)/D10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WMT</t>
        </is>
      </c>
      <c r="B3" t="n">
        <v>32</v>
      </c>
      <c r="C3" t="n">
        <v>0.05</v>
      </c>
      <c r="D3" t="n">
        <v>0.04</v>
      </c>
      <c r="E3" t="inlineStr">
        <is>
          <t>direct</t>
        </is>
      </c>
      <c r="F3" t="n">
        <v>1</v>
      </c>
    </row>
    <row r="4">
      <c r="A4" t="inlineStr">
        <is>
          <t>COST</t>
        </is>
      </c>
      <c r="B4" t="n">
        <v>50</v>
      </c>
      <c r="C4" t="n">
        <v>0.08</v>
      </c>
      <c r="D4" t="n">
        <v>0.03</v>
      </c>
      <c r="E4" t="inlineStr">
        <is>
          <t>segment</t>
        </is>
      </c>
      <c r="F4" t="n">
        <v>0.5</v>
      </c>
    </row>
    <row r="5">
      <c r="A5" t="inlineStr">
        <is>
          <t>GOOGL</t>
        </is>
      </c>
      <c r="B5" t="n">
        <v>28</v>
      </c>
      <c r="C5" t="n">
        <v>0.14</v>
      </c>
      <c r="D5" t="n">
        <v>0.32</v>
      </c>
      <c r="E5" t="inlineStr">
        <is>
          <t>direct</t>
        </is>
      </c>
      <c r="F5" t="n">
        <v>1</v>
      </c>
    </row>
    <row r="6">
      <c r="A6" t="inlineStr">
        <is>
          <t>SHOP</t>
        </is>
      </c>
      <c r="B6" t="n">
        <v>70</v>
      </c>
      <c r="C6" t="n">
        <v>0.25</v>
      </c>
      <c r="D6" t="n">
        <v>0.17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AWS Decel / Retail Mgn Hit</t>
        </is>
      </c>
      <c r="B3" t="n">
        <v>0.2</v>
      </c>
      <c r="C3" t="n">
        <v>8.236000000000001</v>
      </c>
      <c r="D3" t="n">
        <v>15.8</v>
      </c>
      <c r="E3">
        <f>C3*D3</f>
        <v/>
      </c>
      <c r="F3">
        <f>E3/245.98-1</f>
        <v/>
      </c>
    </row>
    <row r="4">
      <c r="A4" t="inlineStr">
        <is>
          <t>Recession Overlay</t>
        </is>
      </c>
      <c r="B4" t="n">
        <v>0.1</v>
      </c>
      <c r="C4" t="n">
        <v>9.505000000000001</v>
      </c>
      <c r="D4" t="n">
        <v>18.9</v>
      </c>
      <c r="E4">
        <f>C4*D4</f>
        <v/>
      </c>
      <c r="F4">
        <f>E4/245.98-1</f>
        <v/>
      </c>
    </row>
    <row r="5">
      <c r="A5" t="inlineStr">
        <is>
          <t>Base</t>
        </is>
      </c>
      <c r="B5" t="n">
        <v>0.35</v>
      </c>
      <c r="C5" t="n">
        <v>11.075</v>
      </c>
      <c r="D5" t="n">
        <v>23.5</v>
      </c>
      <c r="E5">
        <f>C5*D5</f>
        <v/>
      </c>
      <c r="F5">
        <f>E5/245.98-1</f>
        <v/>
      </c>
    </row>
    <row r="6">
      <c r="A6" t="inlineStr">
        <is>
          <t>ME Bull</t>
        </is>
      </c>
      <c r="B6" t="n">
        <v>0.25</v>
      </c>
      <c r="C6" t="n">
        <v>12.826</v>
      </c>
      <c r="D6" t="n">
        <v>24.2</v>
      </c>
      <c r="E6">
        <f>C6*D6</f>
        <v/>
      </c>
      <c r="F6">
        <f>E6/245.98-1</f>
        <v/>
      </c>
    </row>
    <row r="7">
      <c r="A7" t="inlineStr">
        <is>
          <t>Ads + AWS Inflection</t>
        </is>
      </c>
      <c r="B7" t="n">
        <v>0.1</v>
      </c>
      <c r="C7" t="n">
        <v>13.491</v>
      </c>
      <c r="D7" t="n">
        <v>27.4</v>
      </c>
      <c r="E7">
        <f>C7*D7</f>
        <v/>
      </c>
      <c r="F7">
        <f>E7/245.98-1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211.1885832590918</v>
      </c>
    </row>
    <row r="5">
      <c r="A5" t="inlineStr">
        <is>
          <t>P10</t>
        </is>
      </c>
      <c r="B5" t="n">
        <v>118.4459071584923</v>
      </c>
    </row>
    <row r="6">
      <c r="A6" t="inlineStr">
        <is>
          <t>P90</t>
        </is>
      </c>
      <c r="B6" t="n">
        <v>353.1937311497267</v>
      </c>
    </row>
    <row r="7">
      <c r="A7" t="inlineStr">
        <is>
          <t>P(&gt; current) %</t>
        </is>
      </c>
      <c r="B7" t="n">
        <v>35.94</v>
      </c>
    </row>
    <row r="8">
      <c r="A8" t="inlineStr">
        <is>
          <t>P(&gt; target) %</t>
        </is>
      </c>
      <c r="B8" t="n">
        <v>31.81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3.324318235749922</v>
      </c>
    </row>
    <row r="13">
      <c r="A13" t="inlineStr">
        <is>
          <t>Gross Margin</t>
        </is>
      </c>
      <c r="B13" t="n">
        <v>31.01257800901634</v>
      </c>
    </row>
    <row r="14">
      <c r="A14" t="inlineStr">
        <is>
          <t>P/E Multiple</t>
        </is>
      </c>
      <c r="B14" t="n">
        <v>65.66310375523375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2026-07-08T09:38:27Z</dcterms:created>
  <dcterms:modified xsi:type="dcterms:W3CDTF">2026-07-08T09:38:27Z</dcterms:modified>
</cp:coreProperties>
</file>