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Ametek Inc (AME)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0.19</v>
      </c>
    </row>
    <row r="9">
      <c r="A9" t="inlineStr">
        <is>
          <t>Net cash (+) / debt (−) $B</t>
        </is>
      </c>
      <c r="B9" s="4" t="n">
        <v>-1.7</v>
      </c>
    </row>
    <row r="10">
      <c r="A10" t="inlineStr">
        <is>
          <t>Diluted shares (B)</t>
        </is>
      </c>
      <c r="B10" s="4" t="n">
        <v>0.234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0.281</v>
      </c>
      <c r="C14" s="4" t="n">
        <v>0.287</v>
      </c>
      <c r="D14" s="4" t="n">
        <v>0.296</v>
      </c>
      <c r="E14" s="4" t="n">
        <v>0.296</v>
      </c>
      <c r="F14" s="4" t="n">
        <v>0.296</v>
      </c>
    </row>
    <row r="15">
      <c r="A15" t="inlineStr">
        <is>
          <t>D&amp;A $B</t>
        </is>
      </c>
      <c r="B15" s="4" t="n">
        <v>0.1317</v>
      </c>
      <c r="C15" s="4" t="n">
        <v>0.1367</v>
      </c>
      <c r="D15" s="4" t="n">
        <v>0.1433</v>
      </c>
      <c r="E15" s="4" t="n">
        <v>0.1517</v>
      </c>
      <c r="F15" s="4" t="n">
        <v>0.1617</v>
      </c>
    </row>
    <row r="16">
      <c r="A16" t="inlineStr">
        <is>
          <t>Capex $B</t>
        </is>
      </c>
      <c r="B16" s="4" t="n">
        <v>0.14</v>
      </c>
      <c r="C16" s="4" t="n">
        <v>0.16</v>
      </c>
      <c r="D16" s="4" t="n">
        <v>0.17</v>
      </c>
      <c r="E16" s="4" t="n">
        <v>0.18</v>
      </c>
      <c r="F16" s="4" t="n">
        <v>0.19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8.359999999999999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62</v>
      </c>
      <c r="C3" t="n">
        <v>1</v>
      </c>
    </row>
    <row r="4">
      <c r="A4" t="inlineStr">
        <is>
          <t>Terminal × ±15%</t>
        </is>
      </c>
      <c r="B4" t="n">
        <v>60</v>
      </c>
      <c r="C4" t="n">
        <v>2</v>
      </c>
    </row>
    <row r="5">
      <c r="A5" t="inlineStr">
        <is>
          <t>Op margin ±3pp</t>
        </is>
      </c>
      <c r="B5" t="n">
        <v>49</v>
      </c>
      <c r="C5" t="n">
        <v>3</v>
      </c>
    </row>
    <row r="6">
      <c r="A6" t="inlineStr">
        <is>
          <t>WACC ±1pp</t>
        </is>
      </c>
      <c r="B6" t="n">
        <v>20</v>
      </c>
      <c r="C6" t="n">
        <v>4</v>
      </c>
    </row>
    <row r="7">
      <c r="A7" t="inlineStr">
        <is>
          <t>Capex intensity ±15%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231.7</v>
      </c>
    </row>
    <row r="7">
      <c r="A7" s="3" t="inlineStr">
        <is>
          <t>Scenario PWEV target</t>
        </is>
      </c>
      <c r="B7" t="n">
        <v>240.96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241.4118</v>
      </c>
    </row>
    <row r="12">
      <c r="A12" s="3" t="inlineStr">
        <is>
          <t>MC median</t>
        </is>
      </c>
      <c r="B12" t="n">
        <v>215.9764196326055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7.401</v>
      </c>
      <c r="C3" t="n">
        <v>2.693</v>
      </c>
      <c r="D3" t="n">
        <v>1.936</v>
      </c>
      <c r="E3" t="n">
        <v>1.88</v>
      </c>
      <c r="F3" t="n">
        <v>1.48</v>
      </c>
    </row>
    <row r="4">
      <c r="A4" t="inlineStr">
        <is>
          <t>2024-12-31</t>
        </is>
      </c>
      <c r="B4" t="n">
        <v>6.941</v>
      </c>
      <c r="C4" t="n">
        <v>2.476</v>
      </c>
      <c r="D4" t="n">
        <v>1.78</v>
      </c>
      <c r="E4" t="n">
        <v>1.775</v>
      </c>
      <c r="F4" t="n">
        <v>1.376</v>
      </c>
    </row>
    <row r="5">
      <c r="A5" t="inlineStr">
        <is>
          <t>2023-12-31</t>
        </is>
      </c>
      <c r="B5" t="n">
        <v>6.597</v>
      </c>
      <c r="C5" t="n">
        <v>6.597</v>
      </c>
      <c r="D5" t="n">
        <v>1.707</v>
      </c>
      <c r="E5" t="n">
        <v>1.707</v>
      </c>
      <c r="F5" t="n">
        <v>1.313</v>
      </c>
    </row>
    <row r="6">
      <c r="A6" t="inlineStr">
        <is>
          <t>2022-12-31</t>
        </is>
      </c>
      <c r="B6" t="n">
        <v>6.151</v>
      </c>
      <c r="C6" t="n">
        <v>2.145</v>
      </c>
      <c r="D6" t="n">
        <v>1.501</v>
      </c>
      <c r="E6" t="n">
        <v>1.512</v>
      </c>
      <c r="F6" t="n">
        <v>1.16</v>
      </c>
    </row>
    <row r="7">
      <c r="A7" t="inlineStr">
        <is>
          <t>2021-12-31</t>
        </is>
      </c>
      <c r="B7" t="n">
        <v>5.547</v>
      </c>
      <c r="C7" t="n">
        <v>1.913</v>
      </c>
      <c r="D7" t="n">
        <v>1.309</v>
      </c>
      <c r="E7" t="n">
        <v>1.304</v>
      </c>
      <c r="F7" t="n">
        <v>0.99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1.802</v>
      </c>
      <c r="C11" t="n">
        <v>0.13</v>
      </c>
      <c r="D11" t="n">
        <v>1.672</v>
      </c>
      <c r="E11" t="n">
        <v>0.434</v>
      </c>
    </row>
    <row r="12">
      <c r="A12" t="inlineStr">
        <is>
          <t>2024-12-31</t>
        </is>
      </c>
      <c r="B12" t="n">
        <v>1.829</v>
      </c>
      <c r="C12" t="n">
        <v>0.127</v>
      </c>
      <c r="D12" t="n">
        <v>1.702</v>
      </c>
      <c r="E12" t="n">
        <v>0.212</v>
      </c>
    </row>
    <row r="13">
      <c r="A13" t="inlineStr">
        <is>
          <t>2023-12-31</t>
        </is>
      </c>
      <c r="B13" t="n">
        <v>1.735</v>
      </c>
      <c r="C13" t="n">
        <v>0.136</v>
      </c>
      <c r="D13" t="n">
        <v>1.599</v>
      </c>
      <c r="E13" t="n">
        <v>0.008</v>
      </c>
    </row>
    <row r="14">
      <c r="A14" t="inlineStr">
        <is>
          <t>2022-12-31</t>
        </is>
      </c>
      <c r="B14" t="n">
        <v>1.149</v>
      </c>
      <c r="C14" t="n">
        <v>0.139</v>
      </c>
      <c r="D14" t="n">
        <v>1.01</v>
      </c>
      <c r="E14" t="n">
        <v>0.333</v>
      </c>
    </row>
    <row r="15">
      <c r="A15" t="inlineStr">
        <is>
          <t>2021-12-31</t>
        </is>
      </c>
      <c r="B15" t="n">
        <v>1.16</v>
      </c>
      <c r="C15" t="n">
        <v>0.111</v>
      </c>
      <c r="D15" t="n">
        <v>1.05</v>
      </c>
      <c r="E15" t="n">
        <v>0.015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228.88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ETN</t>
        </is>
      </c>
      <c r="B3" t="n">
        <v>31.55</v>
      </c>
      <c r="C3" t="n">
        <v>0.1</v>
      </c>
      <c r="D3" t="n">
        <v>0.161</v>
      </c>
      <c r="E3" t="inlineStr">
        <is>
          <t>direct</t>
        </is>
      </c>
      <c r="F3" t="n">
        <v>1</v>
      </c>
    </row>
    <row r="4">
      <c r="A4" t="inlineStr">
        <is>
          <t>VRT</t>
        </is>
      </c>
      <c r="B4" t="n">
        <v>51.02</v>
      </c>
      <c r="C4" t="n">
        <v>0.1</v>
      </c>
      <c r="D4" t="n">
        <v>0.164</v>
      </c>
      <c r="E4" t="inlineStr">
        <is>
          <t>broad</t>
        </is>
      </c>
      <c r="F4" t="n">
        <v>0.25</v>
      </c>
    </row>
    <row r="5">
      <c r="A5" t="inlineStr">
        <is>
          <t>EMR</t>
        </is>
      </c>
      <c r="B5" t="n">
        <v>20.24</v>
      </c>
      <c r="C5" t="n">
        <v>0.1</v>
      </c>
      <c r="D5" t="n">
        <v>0.242</v>
      </c>
      <c r="E5" t="inlineStr">
        <is>
          <t>segment</t>
        </is>
      </c>
      <c r="F5" t="n">
        <v>0.5</v>
      </c>
    </row>
    <row r="6">
      <c r="A6" t="inlineStr">
        <is>
          <t>ROK</t>
        </is>
      </c>
      <c r="B6" t="n">
        <v>32.57</v>
      </c>
      <c r="C6" t="n">
        <v>0.1</v>
      </c>
      <c r="D6" t="n">
        <v>0.207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31.6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Electrification-Capex Digestion / Competition</t>
        </is>
      </c>
      <c r="B3" t="n">
        <v>0.2</v>
      </c>
      <c r="C3" t="n">
        <v>5.317</v>
      </c>
      <c r="D3" t="n">
        <v>20</v>
      </c>
      <c r="E3">
        <f>C3*D3</f>
        <v/>
      </c>
      <c r="F3">
        <f>E3/231.7-1</f>
        <v/>
      </c>
    </row>
    <row r="4">
      <c r="A4" t="inlineStr">
        <is>
          <t>Industrial / Datacenter Recession</t>
        </is>
      </c>
      <c r="B4" t="n">
        <v>0.17</v>
      </c>
      <c r="C4" t="n">
        <v>6.445</v>
      </c>
      <c r="D4" t="n">
        <v>27.9</v>
      </c>
      <c r="E4">
        <f>C4*D4</f>
        <v/>
      </c>
      <c r="F4">
        <f>E4/231.7-1</f>
        <v/>
      </c>
    </row>
    <row r="5">
      <c r="A5" t="inlineStr">
        <is>
          <t>Base — Electrification + Backlog</t>
        </is>
      </c>
      <c r="B5" t="n">
        <v>0.35</v>
      </c>
      <c r="C5" t="n">
        <v>7.553</v>
      </c>
      <c r="D5" t="n">
        <v>33.1</v>
      </c>
      <c r="E5">
        <f>C5*D5</f>
        <v/>
      </c>
      <c r="F5">
        <f>E5/231.7-1</f>
        <v/>
      </c>
    </row>
    <row r="6">
      <c r="A6" t="inlineStr">
        <is>
          <t>Growth — Datacenter Power / Grid Buildout</t>
        </is>
      </c>
      <c r="B6" t="n">
        <v>0.2</v>
      </c>
      <c r="C6" t="n">
        <v>8.85</v>
      </c>
      <c r="D6" t="n">
        <v>38</v>
      </c>
      <c r="E6">
        <f>C6*D6</f>
        <v/>
      </c>
      <c r="F6">
        <f>E6/231.7-1</f>
        <v/>
      </c>
    </row>
    <row r="7">
      <c r="A7" t="inlineStr">
        <is>
          <t>Bull — Re-Rate</t>
        </is>
      </c>
      <c r="B7" t="n">
        <v>0.08</v>
      </c>
      <c r="C7" t="n">
        <v>9.313000000000001</v>
      </c>
      <c r="D7" t="n">
        <v>45.8</v>
      </c>
      <c r="E7">
        <f>C7*D7</f>
        <v/>
      </c>
      <c r="F7">
        <f>E7/231.7-1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215.9764196326055</v>
      </c>
    </row>
    <row r="5">
      <c r="A5" t="inlineStr">
        <is>
          <t>P10</t>
        </is>
      </c>
      <c r="B5" t="n">
        <v>121.7240081070704</v>
      </c>
    </row>
    <row r="6">
      <c r="A6" t="inlineStr">
        <is>
          <t>P90</t>
        </is>
      </c>
      <c r="B6" t="n">
        <v>356.7254564305821</v>
      </c>
    </row>
    <row r="7">
      <c r="A7" t="inlineStr">
        <is>
          <t>P(&gt; current) %</t>
        </is>
      </c>
      <c r="B7" t="n">
        <v>43.15</v>
      </c>
    </row>
    <row r="8">
      <c r="A8" t="inlineStr">
        <is>
          <t>P(&gt; target) %</t>
        </is>
      </c>
      <c r="B8" t="n">
        <v>39.54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6.862614002545684</v>
      </c>
    </row>
    <row r="13">
      <c r="A13" t="inlineStr">
        <is>
          <t>Gross Margin</t>
        </is>
      </c>
      <c r="B13" t="n">
        <v>21.03245405236833</v>
      </c>
    </row>
    <row r="14">
      <c r="A14" t="inlineStr">
        <is>
          <t>P/E Multiple</t>
        </is>
      </c>
      <c r="B14" t="n">
        <v>72.10493194508599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2026-07-08T09:38:26Z</dcterms:created>
  <dcterms:modified xsi:type="dcterms:W3CDTF">2026-07-08T09:38:26Z</dcterms:modified>
</cp:coreProperties>
</file>