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Albemarle Corp (ALB)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0.105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-0.79</v>
      </c>
    </row>
    <row r="10">
      <c r="A10" t="inlineStr">
        <is>
          <t>Diluted shares (B)</t>
        </is>
      </c>
      <c r="B10" s="4" t="n">
        <v>0.119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0.267</v>
      </c>
      <c r="C14" s="4" t="n">
        <v>0.273</v>
      </c>
      <c r="D14" s="4" t="n">
        <v>0.281</v>
      </c>
      <c r="E14" s="4" t="n">
        <v>0.281</v>
      </c>
      <c r="F14" s="4" t="n">
        <v>0.281</v>
      </c>
    </row>
    <row r="15">
      <c r="A15" t="inlineStr">
        <is>
          <t>D&amp;A $B</t>
        </is>
      </c>
      <c r="B15" s="4" t="n">
        <v>0.6083</v>
      </c>
      <c r="C15" s="4" t="n">
        <v>0.6433</v>
      </c>
      <c r="D15" s="4" t="n">
        <v>0.695</v>
      </c>
      <c r="E15" s="4" t="n">
        <v>0.755</v>
      </c>
      <c r="F15" s="4" t="n">
        <v>0.8233</v>
      </c>
    </row>
    <row r="16">
      <c r="A16" t="inlineStr">
        <is>
          <t>Capex $B</t>
        </is>
      </c>
      <c r="B16" s="4" t="n">
        <v>0.7</v>
      </c>
      <c r="C16" s="4" t="n">
        <v>0.8</v>
      </c>
      <c r="D16" s="4" t="n">
        <v>0.9</v>
      </c>
      <c r="E16" s="4" t="n">
        <v>0.95</v>
      </c>
      <c r="F16" s="4" t="n">
        <v>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5.819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34</v>
      </c>
      <c r="C3" t="n">
        <v>1</v>
      </c>
    </row>
    <row r="4">
      <c r="A4" t="inlineStr">
        <is>
          <t>Op margin ±3pp</t>
        </is>
      </c>
      <c r="B4" t="n">
        <v>29</v>
      </c>
      <c r="C4" t="n">
        <v>2</v>
      </c>
    </row>
    <row r="5">
      <c r="A5" t="inlineStr">
        <is>
          <t>Capex intensity ±15%</t>
        </is>
      </c>
      <c r="B5" t="n">
        <v>26</v>
      </c>
      <c r="C5" t="n">
        <v>3</v>
      </c>
    </row>
    <row r="6">
      <c r="A6" t="inlineStr">
        <is>
          <t>Terminal × ±15%</t>
        </is>
      </c>
      <c r="B6" t="n">
        <v>24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129.02</v>
      </c>
    </row>
    <row r="7">
      <c r="A7" s="3" t="inlineStr">
        <is>
          <t>Scenario PWEV target</t>
        </is>
      </c>
      <c r="B7" t="n">
        <v>142.94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232.32855</v>
      </c>
    </row>
    <row r="12">
      <c r="A12" s="3" t="inlineStr">
        <is>
          <t>MC median</t>
        </is>
      </c>
      <c r="B12" t="n">
        <v>127.1511833851275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5.143</v>
      </c>
      <c r="C3" t="n">
        <v>0.672</v>
      </c>
      <c r="D3" t="n">
        <v>0.094</v>
      </c>
      <c r="E3" t="n">
        <v>-0.101</v>
      </c>
      <c r="F3" t="n">
        <v>-0.511</v>
      </c>
    </row>
    <row r="4">
      <c r="A4" t="inlineStr">
        <is>
          <t>2024-12-31</t>
        </is>
      </c>
      <c r="B4" t="n">
        <v>5.378</v>
      </c>
      <c r="C4" t="n">
        <v>0.06</v>
      </c>
      <c r="D4" t="n">
        <v>-0.636</v>
      </c>
      <c r="E4" t="n">
        <v>-0.883</v>
      </c>
      <c r="F4" t="n">
        <v>-1.179</v>
      </c>
    </row>
    <row r="5">
      <c r="A5" t="inlineStr">
        <is>
          <t>2023-12-31</t>
        </is>
      </c>
      <c r="B5" t="n">
        <v>9.617000000000001</v>
      </c>
      <c r="C5" t="n">
        <v>1.201</v>
      </c>
      <c r="D5" t="n">
        <v>0.241</v>
      </c>
      <c r="E5" t="n">
        <v>2.217</v>
      </c>
      <c r="F5" t="n">
        <v>1.573</v>
      </c>
    </row>
    <row r="6">
      <c r="A6" t="inlineStr">
        <is>
          <t>2022-12-31</t>
        </is>
      </c>
      <c r="B6" t="n">
        <v>7.32</v>
      </c>
      <c r="C6" t="n">
        <v>3.086</v>
      </c>
      <c r="D6" t="n">
        <v>2.501</v>
      </c>
      <c r="E6" t="n">
        <v>3.329</v>
      </c>
      <c r="F6" t="n">
        <v>2.69</v>
      </c>
    </row>
    <row r="7">
      <c r="A7" t="inlineStr">
        <is>
          <t>2021-12-31</t>
        </is>
      </c>
      <c r="B7" t="n">
        <v>3.328</v>
      </c>
      <c r="C7" t="n">
        <v>1.008</v>
      </c>
      <c r="D7" t="n">
        <v>0.533</v>
      </c>
      <c r="E7" t="n">
        <v>0.291</v>
      </c>
      <c r="F7" t="n">
        <v>0.124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1.282</v>
      </c>
      <c r="C11" t="n">
        <v>0.59</v>
      </c>
      <c r="D11" t="n">
        <v>0.6919999999999999</v>
      </c>
      <c r="E11" t="n">
        <v>0.003</v>
      </c>
    </row>
    <row r="12">
      <c r="A12" t="inlineStr">
        <is>
          <t>2024-12-31</t>
        </is>
      </c>
      <c r="B12" t="n">
        <v>0.6879999999999999</v>
      </c>
      <c r="C12" t="n">
        <v>1.681</v>
      </c>
      <c r="D12" t="n">
        <v>-0.993</v>
      </c>
      <c r="E12" t="n">
        <v>2.237</v>
      </c>
    </row>
    <row r="13">
      <c r="A13" t="inlineStr">
        <is>
          <t>2023-12-31</t>
        </is>
      </c>
      <c r="B13" t="n">
        <v>1.327</v>
      </c>
      <c r="C13" t="n">
        <v>2.155</v>
      </c>
      <c r="D13" t="n">
        <v>-0.828</v>
      </c>
      <c r="E13" t="n">
        <v>0.027</v>
      </c>
    </row>
    <row r="14">
      <c r="A14" t="inlineStr">
        <is>
          <t>2022-12-31</t>
        </is>
      </c>
      <c r="B14" t="n">
        <v>1.908</v>
      </c>
      <c r="C14" t="n">
        <v>1.262</v>
      </c>
      <c r="D14" t="n">
        <v>0.646</v>
      </c>
      <c r="E14" t="n">
        <v>0.003</v>
      </c>
    </row>
    <row r="15">
      <c r="A15" t="inlineStr">
        <is>
          <t>2021-12-31</t>
        </is>
      </c>
      <c r="B15" t="n">
        <v>0.344</v>
      </c>
      <c r="C15" t="n">
        <v>0.954</v>
      </c>
      <c r="D15" t="n">
        <v>-0.609</v>
      </c>
      <c r="E15" t="n">
        <v>0.079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112.85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broad</t>
        </is>
      </c>
      <c r="F3" t="n">
        <v>0.25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broad</t>
        </is>
      </c>
      <c r="F4" t="n">
        <v>0.25</v>
      </c>
    </row>
    <row r="5">
      <c r="A5" t="inlineStr">
        <is>
          <t>PPG</t>
        </is>
      </c>
      <c r="B5" t="n">
        <v>15.46</v>
      </c>
      <c r="C5" t="n">
        <v>0.05</v>
      </c>
      <c r="D5" t="n">
        <v>0.137</v>
      </c>
      <c r="E5" t="inlineStr">
        <is>
          <t>direct</t>
        </is>
      </c>
      <c r="F5" t="n">
        <v>1</v>
      </c>
    </row>
    <row r="6">
      <c r="A6" t="inlineStr">
        <is>
          <t>IFF</t>
        </is>
      </c>
      <c r="B6" t="n">
        <v>16.69</v>
      </c>
      <c r="C6" t="n">
        <v>0.05</v>
      </c>
      <c r="D6" t="n">
        <v>0.101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Lithium Oversupply / EV Slowdown</t>
        </is>
      </c>
      <c r="B3" t="n">
        <v>0.25</v>
      </c>
      <c r="C3" t="n">
        <v>3.418</v>
      </c>
      <c r="D3" t="n">
        <v>8.5</v>
      </c>
      <c r="E3">
        <f>C3*D3</f>
        <v/>
      </c>
      <c r="F3">
        <f>E3/129.02-1</f>
        <v/>
      </c>
    </row>
    <row r="4">
      <c r="A4" t="inlineStr">
        <is>
          <t>Downturn — Price Trough</t>
        </is>
      </c>
      <c r="B4" t="n">
        <v>0.17</v>
      </c>
      <c r="C4" t="n">
        <v>5.915</v>
      </c>
      <c r="D4" t="n">
        <v>11</v>
      </c>
      <c r="E4">
        <f>C4*D4</f>
        <v/>
      </c>
      <c r="F4">
        <f>E4/129.02-1</f>
        <v/>
      </c>
    </row>
    <row r="5">
      <c r="A5" t="inlineStr">
        <is>
          <t>Base — Normalised Lithium Price</t>
        </is>
      </c>
      <c r="B5" t="n">
        <v>0.3</v>
      </c>
      <c r="C5" t="n">
        <v>10.16</v>
      </c>
      <c r="D5" t="n">
        <v>14</v>
      </c>
      <c r="E5">
        <f>C5*D5</f>
        <v/>
      </c>
      <c r="F5">
        <f>E5/129.02-1</f>
        <v/>
      </c>
    </row>
    <row r="6">
      <c r="A6" t="inlineStr">
        <is>
          <t>Upcycle — EV-Demand Tightening</t>
        </is>
      </c>
      <c r="B6" t="n">
        <v>0.2</v>
      </c>
      <c r="C6" t="n">
        <v>16.358</v>
      </c>
      <c r="D6" t="n">
        <v>16</v>
      </c>
      <c r="E6">
        <f>C6*D6</f>
        <v/>
      </c>
      <c r="F6">
        <f>E6/129.02-1</f>
        <v/>
      </c>
    </row>
    <row r="7">
      <c r="A7" t="inlineStr">
        <is>
          <t>Spike — Supply Deficit</t>
        </is>
      </c>
      <c r="B7" t="n">
        <v>0.08</v>
      </c>
      <c r="C7" t="n">
        <v>23.003</v>
      </c>
      <c r="D7" t="n">
        <v>15</v>
      </c>
      <c r="E7">
        <f>C7*D7</f>
        <v/>
      </c>
      <c r="F7">
        <f>E7/129.02-1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127.1511833851275</v>
      </c>
    </row>
    <row r="5">
      <c r="A5" t="inlineStr">
        <is>
          <t>P10</t>
        </is>
      </c>
      <c r="B5" t="n">
        <v>60.44140838780083</v>
      </c>
    </row>
    <row r="6">
      <c r="A6" t="inlineStr">
        <is>
          <t>P90</t>
        </is>
      </c>
      <c r="B6" t="n">
        <v>246.8713653593028</v>
      </c>
    </row>
    <row r="7">
      <c r="A7" t="inlineStr">
        <is>
          <t>P(&gt; current) %</t>
        </is>
      </c>
      <c r="B7" t="n">
        <v>48.81</v>
      </c>
    </row>
    <row r="8">
      <c r="A8" t="inlineStr">
        <is>
          <t>P(&gt; target) %</t>
        </is>
      </c>
      <c r="B8" t="n">
        <v>41.63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18.27279307843676</v>
      </c>
    </row>
    <row r="13">
      <c r="A13" t="inlineStr">
        <is>
          <t>Gross Margin</t>
        </is>
      </c>
      <c r="B13" t="n">
        <v>13.14760463653974</v>
      </c>
    </row>
    <row r="14">
      <c r="A14" t="inlineStr">
        <is>
          <t>P/E Multiple</t>
        </is>
      </c>
      <c r="B14" t="n">
        <v>68.57960228502351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2026-07-08T09:38:23Z</dcterms:created>
  <dcterms:modified xsi:type="dcterms:W3CDTF">2026-07-08T09:38:24Z</dcterms:modified>
</cp:coreProperties>
</file>